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oran\Desktop\"/>
    </mc:Choice>
  </mc:AlternateContent>
  <bookViews>
    <workbookView xWindow="0" yWindow="0" windowWidth="19200" windowHeight="11595"/>
  </bookViews>
  <sheets>
    <sheet name="matriz de riesgos" sheetId="1" r:id="rId1"/>
    <sheet name="Mapa de calor (heatmap)" sheetId="12" r:id="rId2"/>
    <sheet name="Responsables" sheetId="11" r:id="rId3"/>
    <sheet name="Mejoras" sheetId="10" r:id="rId4"/>
    <sheet name="Controles" sheetId="9" r:id="rId5"/>
    <sheet name="Nivel de riesgo" sheetId="8" r:id="rId6"/>
    <sheet name="Impacto" sheetId="7" r:id="rId7"/>
    <sheet name="Probabilidad" sheetId="6" r:id="rId8"/>
    <sheet name="Riesgos" sheetId="2" r:id="rId9"/>
    <sheet name="Proceso area" sheetId="3" r:id="rId10"/>
    <sheet name="Causas" sheetId="4" r:id="rId11"/>
    <sheet name="Consecuencias" sheetId="5" r:id="rId1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I4" i="1"/>
  <c r="I5" i="1"/>
  <c r="I6" i="1"/>
  <c r="I7" i="1"/>
  <c r="I8" i="1"/>
  <c r="G4" i="1"/>
  <c r="G5" i="1"/>
  <c r="G6" i="1"/>
  <c r="G7" i="1"/>
  <c r="G8" i="1"/>
  <c r="D5" i="12"/>
  <c r="C6" i="12"/>
  <c r="C5" i="12"/>
  <c r="F7" i="12"/>
  <c r="C7" i="12"/>
  <c r="F5" i="12"/>
  <c r="E7" i="12"/>
  <c r="E6" i="12"/>
  <c r="C4" i="12"/>
  <c r="G4" i="12"/>
  <c r="F3" i="12"/>
  <c r="F4" i="12"/>
  <c r="F6" i="12"/>
  <c r="G3" i="12"/>
  <c r="C3" i="12"/>
  <c r="E5" i="12"/>
  <c r="D6" i="12"/>
  <c r="E3" i="12"/>
  <c r="E4" i="12"/>
  <c r="G5" i="12"/>
  <c r="D4" i="12"/>
  <c r="G6" i="12"/>
  <c r="D3" i="12"/>
  <c r="D7" i="12"/>
  <c r="G7" i="12"/>
  <c r="H4" i="12" l="1"/>
  <c r="H7" i="12"/>
  <c r="H5" i="12"/>
  <c r="H6" i="12"/>
  <c r="H3" i="12"/>
  <c r="F8" i="12"/>
  <c r="E8" i="12"/>
  <c r="D8" i="12"/>
  <c r="G8" i="12"/>
  <c r="C8" i="12"/>
</calcChain>
</file>

<file path=xl/sharedStrings.xml><?xml version="1.0" encoding="utf-8"?>
<sst xmlns="http://schemas.openxmlformats.org/spreadsheetml/2006/main" count="231" uniqueCount="213">
  <si>
    <t>Cooperativa:</t>
  </si>
  <si>
    <t>Fecha:</t>
  </si>
  <si>
    <t>Riesgo</t>
  </si>
  <si>
    <t>Proceso / Area</t>
  </si>
  <si>
    <t>Causa</t>
  </si>
  <si>
    <t>Consecuencia</t>
  </si>
  <si>
    <t>Impacto</t>
  </si>
  <si>
    <t>Control actual</t>
  </si>
  <si>
    <t>Mejora preventiva</t>
  </si>
  <si>
    <r>
      <t>Aumento de mora y deterioro de cartera</t>
    </r>
    <r>
      <rPr>
        <sz val="11"/>
        <color theme="1"/>
        <rFont val="Aptos Narrow"/>
        <family val="2"/>
        <scheme val="minor"/>
      </rPr>
      <t xml:space="preserve"> por evaluación insuficiente del deudor.</t>
    </r>
  </si>
  <si>
    <r>
      <t>Sobreendeudamiento del socio</t>
    </r>
    <r>
      <rPr>
        <sz val="11"/>
        <color theme="1"/>
        <rFont val="Aptos Narrow"/>
        <family val="2"/>
        <scheme val="minor"/>
      </rPr>
      <t xml:space="preserve"> no detectado (capacidad de pago mal estimada).</t>
    </r>
  </si>
  <si>
    <r>
      <t>Fraude interno</t>
    </r>
    <r>
      <rPr>
        <sz val="11"/>
        <color theme="1"/>
        <rFont val="Aptos Narrow"/>
        <family val="2"/>
        <scheme val="minor"/>
      </rPr>
      <t xml:space="preserve"> (desvío de fondos, manipulación de transacciones o expedientes).</t>
    </r>
  </si>
  <si>
    <r>
      <t>Errores en desembolsos</t>
    </r>
    <r>
      <rPr>
        <sz val="11"/>
        <color theme="1"/>
        <rFont val="Aptos Narrow"/>
        <family val="2"/>
        <scheme val="minor"/>
      </rPr>
      <t xml:space="preserve"> (monto/beneficiario/condiciones incorrectas).</t>
    </r>
  </si>
  <si>
    <r>
      <t>Incumplimiento regulatorio</t>
    </r>
    <r>
      <rPr>
        <sz val="11"/>
        <color theme="1"/>
        <rFont val="Aptos Narrow"/>
        <family val="2"/>
        <scheme val="minor"/>
      </rPr>
      <t xml:space="preserve"> (reportes tardíos/incompletos, políticas no aplicadas).</t>
    </r>
  </si>
  <si>
    <r>
      <t>Riesgo de liquidez</t>
    </r>
    <r>
      <rPr>
        <sz val="11"/>
        <color theme="1"/>
        <rFont val="Aptos Narrow"/>
        <family val="2"/>
        <scheme val="minor"/>
      </rPr>
      <t xml:space="preserve"> por descalce de plazos entre captaciones y colocaciones.</t>
    </r>
  </si>
  <si>
    <r>
      <t>Pérdida de información o caída del sistema</t>
    </r>
    <r>
      <rPr>
        <sz val="11"/>
        <color theme="1"/>
        <rFont val="Aptos Narrow"/>
        <family val="2"/>
        <scheme val="minor"/>
      </rPr>
      <t xml:space="preserve"> (interrupción del core, respaldos deficientes).</t>
    </r>
  </si>
  <si>
    <r>
      <t>Ciberataque o acceso no autorizado</t>
    </r>
    <r>
      <rPr>
        <sz val="11"/>
        <color theme="1"/>
        <rFont val="Aptos Narrow"/>
        <family val="2"/>
        <scheme val="minor"/>
      </rPr>
      <t xml:space="preserve"> a datos de socios o sistemas críticos.</t>
    </r>
  </si>
  <si>
    <r>
      <t>Deterioro reputacional</t>
    </r>
    <r>
      <rPr>
        <sz val="11"/>
        <color theme="1"/>
        <rFont val="Aptos Narrow"/>
        <family val="2"/>
        <scheme val="minor"/>
      </rPr>
      <t xml:space="preserve"> por quejas, mala atención, cobros indebidos o casos públicos.</t>
    </r>
  </si>
  <si>
    <r>
      <t>Riesgo operativo en caja/tesorería</t>
    </r>
    <r>
      <rPr>
        <sz val="11"/>
        <color theme="1"/>
        <rFont val="Aptos Narrow"/>
        <family val="2"/>
        <scheme val="minor"/>
      </rPr>
      <t xml:space="preserve"> (faltantes, arqueos deficientes, robo o asalto).</t>
    </r>
  </si>
  <si>
    <t>Aumento de mora y deterioro de cartera por evaluación insuficiente del deudor.</t>
  </si>
  <si>
    <t>Gobierno corporativo y comités</t>
  </si>
  <si>
    <t>Gerencia general y planificación</t>
  </si>
  <si>
    <t>Crédito (originación y desembolso)</t>
  </si>
  <si>
    <t>Administración de cartera y seguimiento</t>
  </si>
  <si>
    <t>Cobranza / Recuperación</t>
  </si>
  <si>
    <t>Ahorros y captaciones</t>
  </si>
  <si>
    <t>Tesorería / Caja y liquidez</t>
  </si>
  <si>
    <t>Contabilidad y finanzas</t>
  </si>
  <si>
    <t>Tecnología (TI y seguridad de la información)</t>
  </si>
  <si>
    <t>Cumplimiento, control interno y auditoría</t>
  </si>
  <si>
    <t>No.</t>
  </si>
  <si>
    <t>Políticas/procedimientos inexistentes o desactualizados</t>
  </si>
  <si>
    <r>
      <t>Incumplimiento de políticas</t>
    </r>
    <r>
      <rPr>
        <sz val="11"/>
        <color theme="1"/>
        <rFont val="Aptos Narrow"/>
        <family val="2"/>
        <scheme val="minor"/>
      </rPr>
      <t xml:space="preserve"> (excepciones sin aprobación o sin evidencia)</t>
    </r>
  </si>
  <si>
    <t>Capacitación insuficiente del personal</t>
  </si>
  <si>
    <r>
      <t>Alta rotación / falta de experiencia</t>
    </r>
    <r>
      <rPr>
        <sz val="11"/>
        <color theme="1"/>
        <rFont val="Aptos Narrow"/>
        <family val="2"/>
        <scheme val="minor"/>
      </rPr>
      <t xml:space="preserve"> en puestos críticos</t>
    </r>
  </si>
  <si>
    <r>
      <t>Segregación de funciones débil</t>
    </r>
    <r>
      <rPr>
        <sz val="11"/>
        <color theme="1"/>
        <rFont val="Aptos Narrow"/>
        <family val="2"/>
        <scheme val="minor"/>
      </rPr>
      <t xml:space="preserve"> (una persona hace todo el proceso)</t>
    </r>
  </si>
  <si>
    <r>
      <t>Controles preventivos insuficientes</t>
    </r>
    <r>
      <rPr>
        <sz val="11"/>
        <color theme="1"/>
        <rFont val="Aptos Narrow"/>
        <family val="2"/>
        <scheme val="minor"/>
      </rPr>
      <t xml:space="preserve"> (pocos filtros antes de aprobar/pagar)</t>
    </r>
  </si>
  <si>
    <r>
      <t>Controles detectivos débiles</t>
    </r>
    <r>
      <rPr>
        <sz val="11"/>
        <color theme="1"/>
        <rFont val="Aptos Narrow"/>
        <family val="2"/>
        <scheme val="minor"/>
      </rPr>
      <t xml:space="preserve"> (revisiones/arqueos/auditorías incompletas)</t>
    </r>
  </si>
  <si>
    <r>
      <t>Supervisión y seguimiento deficiente</t>
    </r>
    <r>
      <rPr>
        <sz val="11"/>
        <color theme="1"/>
        <rFont val="Aptos Narrow"/>
        <family val="2"/>
        <scheme val="minor"/>
      </rPr>
      <t xml:space="preserve"> (jefaturas no revisan)</t>
    </r>
  </si>
  <si>
    <r>
      <t>Documentación incompleta o falsa</t>
    </r>
    <r>
      <rPr>
        <sz val="11"/>
        <color theme="1"/>
        <rFont val="Aptos Narrow"/>
        <family val="2"/>
        <scheme val="minor"/>
      </rPr>
      <t xml:space="preserve"> en expedientes</t>
    </r>
  </si>
  <si>
    <r>
      <t>Verificación insuficiente de información del socio</t>
    </r>
    <r>
      <rPr>
        <sz val="11"/>
        <color theme="1"/>
        <rFont val="Aptos Narrow"/>
        <family val="2"/>
        <scheme val="minor"/>
      </rPr>
      <t xml:space="preserve"> (ingresos, empleo, negocio)</t>
    </r>
  </si>
  <si>
    <r>
      <t>Modelo de evaluación de crédito débil</t>
    </r>
    <r>
      <rPr>
        <sz val="11"/>
        <color theme="1"/>
        <rFont val="Aptos Narrow"/>
        <family val="2"/>
        <scheme val="minor"/>
      </rPr>
      <t xml:space="preserve"> (capacidad de pago mal calculada)</t>
    </r>
  </si>
  <si>
    <r>
      <t>Dependencia excesiva del criterio del asesor</t>
    </r>
    <r>
      <rPr>
        <sz val="11"/>
        <color theme="1"/>
        <rFont val="Aptos Narrow"/>
        <family val="2"/>
        <scheme val="minor"/>
      </rPr>
      <t xml:space="preserve"> (sesgo / presión comercial)</t>
    </r>
  </si>
  <si>
    <r>
      <t>Incentivos mal alineados</t>
    </r>
    <r>
      <rPr>
        <sz val="11"/>
        <color theme="1"/>
        <rFont val="Aptos Narrow"/>
        <family val="2"/>
        <scheme val="minor"/>
      </rPr>
      <t xml:space="preserve"> (metas que empujan a riesgo)</t>
    </r>
  </si>
  <si>
    <r>
      <t>Gestión de cobranza tardía o inefectiva</t>
    </r>
    <r>
      <rPr>
        <sz val="11"/>
        <color theme="1"/>
        <rFont val="Aptos Narrow"/>
        <family val="2"/>
        <scheme val="minor"/>
      </rPr>
      <t xml:space="preserve"> (sin estrategia, sin segmentación)</t>
    </r>
  </si>
  <si>
    <r>
      <t>Fallas del sistema / infraestructura TI</t>
    </r>
    <r>
      <rPr>
        <sz val="11"/>
        <color theme="1"/>
        <rFont val="Aptos Narrow"/>
        <family val="2"/>
        <scheme val="minor"/>
      </rPr>
      <t xml:space="preserve"> (caídas, lentitud, obsolescencia)</t>
    </r>
  </si>
  <si>
    <r>
      <t>Controles de acceso y seguridad informática débiles</t>
    </r>
    <r>
      <rPr>
        <sz val="11"/>
        <color theme="1"/>
        <rFont val="Aptos Narrow"/>
        <family val="2"/>
        <scheme val="minor"/>
      </rPr>
      <t xml:space="preserve"> (usuarios compartidos, contraseñas)</t>
    </r>
  </si>
  <si>
    <t>Respaldos (backups) insuficientes o no probados</t>
  </si>
  <si>
    <r>
      <t>Calidad de datos deficiente</t>
    </r>
    <r>
      <rPr>
        <sz val="11"/>
        <color theme="1"/>
        <rFont val="Aptos Narrow"/>
        <family val="2"/>
        <scheme val="minor"/>
      </rPr>
      <t xml:space="preserve"> (errores, duplicados, falta de integridad)</t>
    </r>
  </si>
  <si>
    <r>
      <t>Descalce de plazos y concentración de fondeo</t>
    </r>
    <r>
      <rPr>
        <sz val="11"/>
        <color theme="1"/>
        <rFont val="Aptos Narrow"/>
        <family val="2"/>
        <scheme val="minor"/>
      </rPr>
      <t xml:space="preserve"> (dependencia de pocos depositantes)</t>
    </r>
  </si>
  <si>
    <r>
      <t>Planificación de liquidez insuficiente</t>
    </r>
    <r>
      <rPr>
        <sz val="11"/>
        <color theme="1"/>
        <rFont val="Aptos Narrow"/>
        <family val="2"/>
        <scheme val="minor"/>
      </rPr>
      <t xml:space="preserve"> (sin proyecciones, sin límites)</t>
    </r>
  </si>
  <si>
    <r>
      <t>Gestión documental/archivo deficiente</t>
    </r>
    <r>
      <rPr>
        <sz val="11"/>
        <color theme="1"/>
        <rFont val="Aptos Narrow"/>
        <family val="2"/>
        <scheme val="minor"/>
      </rPr>
      <t xml:space="preserve"> (pérdida de expedientes, trazabilidad baja)</t>
    </r>
  </si>
  <si>
    <r>
      <t>Proveedores sin evaluación</t>
    </r>
    <r>
      <rPr>
        <sz val="11"/>
        <color theme="1"/>
        <rFont val="Aptos Narrow"/>
        <family val="2"/>
        <scheme val="minor"/>
      </rPr>
      <t xml:space="preserve"> (outsourcing sin SLA/seguridad)</t>
    </r>
  </si>
  <si>
    <t>Incumplimiento regulatorio por desconocimiento o falta de control</t>
  </si>
  <si>
    <r>
      <t>Ambiente de control débil / cultura permisiva</t>
    </r>
    <r>
      <rPr>
        <sz val="11"/>
        <color theme="1"/>
        <rFont val="Aptos Narrow"/>
        <family val="2"/>
        <scheme val="minor"/>
      </rPr>
      <t xml:space="preserve"> (“siempre se ha hecho así”)</t>
    </r>
  </si>
  <si>
    <r>
      <t>Eventos externos</t>
    </r>
    <r>
      <rPr>
        <sz val="11"/>
        <color theme="1"/>
        <rFont val="Aptos Narrow"/>
        <family val="2"/>
        <scheme val="minor"/>
      </rPr>
      <t xml:space="preserve"> (crisis económica, desastres, cambios regulatorios)</t>
    </r>
  </si>
  <si>
    <t>COOPMODELO</t>
  </si>
  <si>
    <t>Incentivos mal alineados (metas que empujan a riesgo)</t>
  </si>
  <si>
    <r>
      <t>Pérdidas financieras directas</t>
    </r>
    <r>
      <rPr>
        <sz val="11"/>
        <color theme="1"/>
        <rFont val="Aptos Narrow"/>
        <family val="2"/>
        <scheme val="minor"/>
      </rPr>
      <t xml:space="preserve"> (faltantes, fraudes, errores de pago)</t>
    </r>
  </si>
  <si>
    <r>
      <t>Incremento de provisiones y castigos</t>
    </r>
    <r>
      <rPr>
        <sz val="11"/>
        <color theme="1"/>
        <rFont val="Aptos Narrow"/>
        <family val="2"/>
        <scheme val="minor"/>
      </rPr>
      <t xml:space="preserve"> por deterioro de cartera</t>
    </r>
  </si>
  <si>
    <r>
      <t>Caída de ingresos</t>
    </r>
    <r>
      <rPr>
        <sz val="11"/>
        <color theme="1"/>
        <rFont val="Aptos Narrow"/>
        <family val="2"/>
        <scheme val="minor"/>
      </rPr>
      <t xml:space="preserve"> (menor colocación, menor recuperación, menor captación)</t>
    </r>
  </si>
  <si>
    <r>
      <t>Deterioro de liquidez</t>
    </r>
    <r>
      <rPr>
        <sz val="11"/>
        <color theme="1"/>
        <rFont val="Aptos Narrow"/>
        <family val="2"/>
        <scheme val="minor"/>
      </rPr>
      <t xml:space="preserve"> (tensión de caja, necesidad de financiamiento caro)</t>
    </r>
  </si>
  <si>
    <r>
      <t>Incumplimiento de metas e indicadores</t>
    </r>
    <r>
      <rPr>
        <sz val="11"/>
        <color theme="1"/>
        <rFont val="Aptos Narrow"/>
        <family val="2"/>
        <scheme val="minor"/>
      </rPr>
      <t xml:space="preserve"> (mora, crecimiento, eficiencia, solvencia)</t>
    </r>
  </si>
  <si>
    <r>
      <t>Sanciones regulatorias</t>
    </r>
    <r>
      <rPr>
        <sz val="11"/>
        <color theme="1"/>
        <rFont val="Aptos Narrow"/>
        <family val="2"/>
        <scheme val="minor"/>
      </rPr>
      <t xml:space="preserve"> (multas, requerimientos, medidas correctivas)</t>
    </r>
  </si>
  <si>
    <r>
      <t>Observaciones de auditoría</t>
    </r>
    <r>
      <rPr>
        <sz val="11"/>
        <color theme="1"/>
        <rFont val="Aptos Narrow"/>
        <family val="2"/>
        <scheme val="minor"/>
      </rPr>
      <t xml:space="preserve"> y mayores costos de corrección</t>
    </r>
  </si>
  <si>
    <r>
      <t>Pérdida o filtración de información</t>
    </r>
    <r>
      <rPr>
        <sz val="11"/>
        <color theme="1"/>
        <rFont val="Aptos Narrow"/>
        <family val="2"/>
        <scheme val="minor"/>
      </rPr>
      <t xml:space="preserve"> (datos de socios / información financiera)</t>
    </r>
  </si>
  <si>
    <r>
      <t>Interrupción del servicio</t>
    </r>
    <r>
      <rPr>
        <sz val="11"/>
        <color theme="1"/>
        <rFont val="Aptos Narrow"/>
        <family val="2"/>
        <scheme val="minor"/>
      </rPr>
      <t xml:space="preserve"> (caída de sistemas, suspensión de operaciones)</t>
    </r>
  </si>
  <si>
    <r>
      <t>Retrasos operativos</t>
    </r>
    <r>
      <rPr>
        <sz val="11"/>
        <color theme="1"/>
        <rFont val="Aptos Narrow"/>
        <family val="2"/>
        <scheme val="minor"/>
      </rPr>
      <t xml:space="preserve"> (colas, reprocesos, acumulación de trabajo)</t>
    </r>
  </si>
  <si>
    <r>
      <t>Errores contables o reportes incorrectos</t>
    </r>
    <r>
      <rPr>
        <sz val="11"/>
        <color theme="1"/>
        <rFont val="Aptos Narrow"/>
        <family val="2"/>
        <scheme val="minor"/>
      </rPr>
      <t xml:space="preserve"> (estados financieros y regulatorios)</t>
    </r>
  </si>
  <si>
    <r>
      <t>Demandas, litigios o reclamaciones</t>
    </r>
    <r>
      <rPr>
        <sz val="11"/>
        <color theme="1"/>
        <rFont val="Aptos Narrow"/>
        <family val="2"/>
        <scheme val="minor"/>
      </rPr>
      <t xml:space="preserve"> de socios/terceros</t>
    </r>
  </si>
  <si>
    <r>
      <t>Daño reputacional y pérdida de confianza</t>
    </r>
    <r>
      <rPr>
        <sz val="11"/>
        <color theme="1"/>
        <rFont val="Aptos Narrow"/>
        <family val="2"/>
        <scheme val="minor"/>
      </rPr>
      <t xml:space="preserve"> (retiros de depósitos, menos socios)</t>
    </r>
  </si>
  <si>
    <r>
      <t>Aumento de quejas y reclamos</t>
    </r>
    <r>
      <rPr>
        <sz val="11"/>
        <color theme="1"/>
        <rFont val="Aptos Narrow"/>
        <family val="2"/>
        <scheme val="minor"/>
      </rPr>
      <t xml:space="preserve"> (mal servicio, cobros indebidos)</t>
    </r>
  </si>
  <si>
    <r>
      <t>Pérdida de activos físicos</t>
    </r>
    <r>
      <rPr>
        <sz val="11"/>
        <color theme="1"/>
        <rFont val="Aptos Narrow"/>
        <family val="2"/>
        <scheme val="minor"/>
      </rPr>
      <t xml:space="preserve"> (robo, asalto, daños)</t>
    </r>
  </si>
  <si>
    <r>
      <t>Fraude externo</t>
    </r>
    <r>
      <rPr>
        <sz val="11"/>
        <color theme="1"/>
        <rFont val="Aptos Narrow"/>
        <family val="2"/>
        <scheme val="minor"/>
      </rPr>
      <t xml:space="preserve"> (suplantación, estafa, ciberdelito)</t>
    </r>
  </si>
  <si>
    <r>
      <t>Inmovilización de fondos</t>
    </r>
    <r>
      <rPr>
        <sz val="11"/>
        <color theme="1"/>
        <rFont val="Aptos Narrow"/>
        <family val="2"/>
        <scheme val="minor"/>
      </rPr>
      <t xml:space="preserve"> o bloqueos por temas de cumplimiento</t>
    </r>
  </si>
  <si>
    <r>
      <t>Afectación a la continuidad del negocio</t>
    </r>
    <r>
      <rPr>
        <sz val="11"/>
        <color theme="1"/>
        <rFont val="Aptos Narrow"/>
        <family val="2"/>
        <scheme val="minor"/>
      </rPr>
      <t xml:space="preserve"> (paros, contingencias, cierre temporal)</t>
    </r>
  </si>
  <si>
    <r>
      <t>Impacto en la moral y clima laboral</t>
    </r>
    <r>
      <rPr>
        <sz val="11"/>
        <color theme="1"/>
        <rFont val="Aptos Narrow"/>
        <family val="2"/>
        <scheme val="minor"/>
      </rPr>
      <t xml:space="preserve"> (conflictos, rotación, desmotivación)</t>
    </r>
  </si>
  <si>
    <r>
      <t>Riesgo de intervención/medidas severas</t>
    </r>
    <r>
      <rPr>
        <sz val="11"/>
        <color theme="1"/>
        <rFont val="Aptos Narrow"/>
        <family val="2"/>
        <scheme val="minor"/>
      </rPr>
      <t xml:space="preserve"> por debilidades críticas (en casos extremos)</t>
    </r>
  </si>
  <si>
    <t>Incremento de provisiones y castigos por deterioro de cartera</t>
  </si>
  <si>
    <t>Probabilidad (frecuencia de ocurrencia)</t>
  </si>
  <si>
    <t>Probabilidad (1–5)</t>
  </si>
  <si>
    <t>Nombre</t>
  </si>
  <si>
    <t>Frecuencia estimada (criterio)</t>
  </si>
  <si>
    <t>Guía rápida</t>
  </si>
  <si>
    <t>Rara</t>
  </si>
  <si>
    <t>≤ 1 vez cada 5 años</t>
  </si>
  <si>
    <t>“Casi nunca pasa”</t>
  </si>
  <si>
    <t>Poco probable</t>
  </si>
  <si>
    <t>1 vez cada 2–5 años</t>
  </si>
  <si>
    <t>“Ha pasado, pero muy poco”</t>
  </si>
  <si>
    <t>Posible</t>
  </si>
  <si>
    <t>~1 vez por año (1 vez cada 12–24 meses)</t>
  </si>
  <si>
    <t>“Podría pasar este año”</t>
  </si>
  <si>
    <t>Probable</t>
  </si>
  <si>
    <t>2–4 veces por año</t>
  </si>
  <si>
    <t>“Pasa varias veces al año”</t>
  </si>
  <si>
    <t>Muy probable / Frecuente</t>
  </si>
  <si>
    <t>≥ 5 veces por año o mensual/trimestral</t>
  </si>
  <si>
    <t>“Pasa seguido”</t>
  </si>
  <si>
    <t>Medicion de probabilidad, donde 1 es ocurrencia rara y 5 es ocurrencia frecuente</t>
  </si>
  <si>
    <t>Impacto (1–5)</t>
  </si>
  <si>
    <t>Criterio cuantitativo (si aplica)</t>
  </si>
  <si>
    <t>Ejemplos de efecto</t>
  </si>
  <si>
    <t>Insignificante</t>
  </si>
  <si>
    <t>Pérdida menor y sin afectación relevante; se corrige en el día</t>
  </si>
  <si>
    <t>Reproceso simple, queja aislada, atraso leve</t>
  </si>
  <si>
    <t>Menor</t>
  </si>
  <si>
    <t>Pérdida baja o afectación limitada; se corrige en pocos días</t>
  </si>
  <si>
    <t>Retraso operativo, error con corrección, pocas quejas</t>
  </si>
  <si>
    <t>Moderado</t>
  </si>
  <si>
    <t>Pérdida/materialidad media; afecta indicadores o genera observación</t>
  </si>
  <si>
    <t>Afecta cartera/servicio, hallazgo de auditoría, incidentes repetidos</t>
  </si>
  <si>
    <t>Mayor</t>
  </si>
  <si>
    <t>Pérdida alta; afecta metas clave o continuidad parcial; riesgo regulatorio</t>
  </si>
  <si>
    <t>Sanción/medida correctiva, caída de sistema relevante, fuga de datos limitada</t>
  </si>
  <si>
    <t>Crítico</t>
  </si>
  <si>
    <t>Pérdida muy alta o amenaza la continuidad; sanción grave; daño reputacional fuerte</t>
  </si>
  <si>
    <t>Interrupción prolongada, fuga de datos sensible amplia, crisis reputacional, riesgo de intervención</t>
  </si>
  <si>
    <t>Medicion de impacto, donde 1 es impacto insignificante y 5 es impacto critico</t>
  </si>
  <si>
    <t>Nivel de riesgo</t>
  </si>
  <si>
    <t>Probabilidad \ Impacto</t>
  </si>
  <si>
    <t>1 (Bajo)</t>
  </si>
  <si>
    <t>2 (Bajo)</t>
  </si>
  <si>
    <t>3 (Bajo)</t>
  </si>
  <si>
    <t>4 (Bajo)</t>
  </si>
  <si>
    <t>5 (Bajo)</t>
  </si>
  <si>
    <t>6 (Bajo)</t>
  </si>
  <si>
    <t>8 (Medio)</t>
  </si>
  <si>
    <t>10 (Medio)</t>
  </si>
  <si>
    <t>9 (Medio)</t>
  </si>
  <si>
    <t>12 (Medio)</t>
  </si>
  <si>
    <t>15 (Alto)</t>
  </si>
  <si>
    <t>16 (Alto)</t>
  </si>
  <si>
    <t>20 (Alto)</t>
  </si>
  <si>
    <t>25 (Alto)</t>
  </si>
  <si>
    <t>Errores en desembolsos (monto/beneficiario/condiciones incorrectas).</t>
  </si>
  <si>
    <t>Pérdidas financieras directas (faltantes, fraudes, errores de pago)</t>
  </si>
  <si>
    <r>
      <t>Políticas y manuales vigentes</t>
    </r>
    <r>
      <rPr>
        <sz val="11"/>
        <color theme="1"/>
        <rFont val="Aptos Narrow"/>
        <family val="2"/>
        <scheme val="minor"/>
      </rPr>
      <t xml:space="preserve"> (crédito/ahorro/operaciones)</t>
    </r>
  </si>
  <si>
    <r>
      <t>Segregación de funciones</t>
    </r>
    <r>
      <rPr>
        <sz val="11"/>
        <color theme="1"/>
        <rFont val="Aptos Narrow"/>
        <family val="2"/>
        <scheme val="minor"/>
      </rPr>
      <t xml:space="preserve"> (quien aprueba no desembolsa / quien registra no custodia)</t>
    </r>
  </si>
  <si>
    <r>
      <t>Doble aprobación / niveles de autorización</t>
    </r>
    <r>
      <rPr>
        <sz val="11"/>
        <color theme="1"/>
        <rFont val="Aptos Narrow"/>
        <family val="2"/>
        <scheme val="minor"/>
      </rPr>
      <t xml:space="preserve"> según monto y riesgo</t>
    </r>
  </si>
  <si>
    <r>
      <t>Comité de crédito / comité de riesgos</t>
    </r>
    <r>
      <rPr>
        <sz val="11"/>
        <color theme="1"/>
        <rFont val="Aptos Narrow"/>
        <family val="2"/>
        <scheme val="minor"/>
      </rPr>
      <t xml:space="preserve"> con actas y seguimiento</t>
    </r>
  </si>
  <si>
    <r>
      <t>Checklist de expediente y validación de documentos</t>
    </r>
    <r>
      <rPr>
        <sz val="11"/>
        <color theme="1"/>
        <rFont val="Aptos Narrow"/>
        <family val="2"/>
        <scheme val="minor"/>
      </rPr>
      <t xml:space="preserve"> antes del desembolso</t>
    </r>
  </si>
  <si>
    <r>
      <t>Verificación de capacidad de pago</t>
    </r>
    <r>
      <rPr>
        <sz val="11"/>
        <color theme="1"/>
        <rFont val="Aptos Narrow"/>
        <family val="2"/>
        <scheme val="minor"/>
      </rPr>
      <t xml:space="preserve"> (ingresos, gastos, visitas, referencias)</t>
    </r>
  </si>
  <si>
    <r>
      <t>Consulta y validación externa</t>
    </r>
    <r>
      <rPr>
        <sz val="11"/>
        <color theme="1"/>
        <rFont val="Aptos Narrow"/>
        <family val="2"/>
        <scheme val="minor"/>
      </rPr>
      <t xml:space="preserve"> (buró / listas de cumplimiento / referencias)</t>
    </r>
  </si>
  <si>
    <r>
      <t>Límites y reglas de negocio</t>
    </r>
    <r>
      <rPr>
        <sz val="11"/>
        <color theme="1"/>
        <rFont val="Aptos Narrow"/>
        <family val="2"/>
        <scheme val="minor"/>
      </rPr>
      <t xml:space="preserve"> (montos, plazos, concentración, excepciones)</t>
    </r>
  </si>
  <si>
    <r>
      <t>Monitoreo de cartera e indicadores</t>
    </r>
    <r>
      <rPr>
        <sz val="11"/>
        <color theme="1"/>
        <rFont val="Aptos Narrow"/>
        <family val="2"/>
        <scheme val="minor"/>
      </rPr>
      <t xml:space="preserve"> (mora, PAR, vintage, alertas tempranas)</t>
    </r>
  </si>
  <si>
    <r>
      <t>Gestión de cobranza por etapas</t>
    </r>
    <r>
      <rPr>
        <sz val="11"/>
        <color theme="1"/>
        <rFont val="Aptos Narrow"/>
        <family val="2"/>
        <scheme val="minor"/>
      </rPr>
      <t xml:space="preserve"> (preventiva, temprana, tardía, legal)</t>
    </r>
  </si>
  <si>
    <r>
      <t>Arqueos de caja y conciliaciones diarias</t>
    </r>
    <r>
      <rPr>
        <sz val="11"/>
        <color theme="1"/>
        <rFont val="Aptos Narrow"/>
        <family val="2"/>
        <scheme val="minor"/>
      </rPr>
      <t xml:space="preserve"> (caja, bóveda, bancos)</t>
    </r>
  </si>
  <si>
    <r>
      <t>Conciliaciones contables periódicas</t>
    </r>
    <r>
      <rPr>
        <sz val="11"/>
        <color theme="1"/>
        <rFont val="Aptos Narrow"/>
        <family val="2"/>
        <scheme val="minor"/>
      </rPr>
      <t xml:space="preserve"> (bancos, auxiliares vs mayor)</t>
    </r>
  </si>
  <si>
    <r>
      <t>Controles de acceso a sistemas</t>
    </r>
    <r>
      <rPr>
        <sz val="11"/>
        <color theme="1"/>
        <rFont val="Aptos Narrow"/>
        <family val="2"/>
        <scheme val="minor"/>
      </rPr>
      <t xml:space="preserve"> (usuarios únicos, perfiles, mínimo privilegio)</t>
    </r>
  </si>
  <si>
    <r>
      <t>Bitácoras/logs y trazabilidad</t>
    </r>
    <r>
      <rPr>
        <sz val="11"/>
        <color theme="1"/>
        <rFont val="Aptos Narrow"/>
        <family val="2"/>
        <scheme val="minor"/>
      </rPr>
      <t xml:space="preserve"> de transacciones en el core</t>
    </r>
  </si>
  <si>
    <r>
      <t>Respaldo (backup) y plan de recuperación</t>
    </r>
    <r>
      <rPr>
        <sz val="11"/>
        <color theme="1"/>
        <rFont val="Aptos Narrow"/>
        <family val="2"/>
        <scheme val="minor"/>
      </rPr>
      <t xml:space="preserve"> (DRP) probado periódicamente</t>
    </r>
  </si>
  <si>
    <r>
      <t>Antivirus/EDR y actualizaciones</t>
    </r>
    <r>
      <rPr>
        <sz val="11"/>
        <color theme="1"/>
        <rFont val="Aptos Narrow"/>
        <family val="2"/>
        <scheme val="minor"/>
      </rPr>
      <t xml:space="preserve"> (parches, hardening básico)</t>
    </r>
  </si>
  <si>
    <r>
      <t>Control de cambios en TI</t>
    </r>
    <r>
      <rPr>
        <sz val="11"/>
        <color theme="1"/>
        <rFont val="Aptos Narrow"/>
        <family val="2"/>
        <scheme val="minor"/>
      </rPr>
      <t xml:space="preserve"> (aprobación, pruebas, documentación)</t>
    </r>
  </si>
  <si>
    <r>
      <t>Auditoría interna</t>
    </r>
    <r>
      <rPr>
        <sz val="11"/>
        <color theme="1"/>
        <rFont val="Aptos Narrow"/>
        <family val="2"/>
        <scheme val="minor"/>
      </rPr>
      <t xml:space="preserve"> (plan anual, pruebas, informes, seguimiento)</t>
    </r>
  </si>
  <si>
    <r>
      <t>Control interno / revisiones de cumplimiento</t>
    </r>
    <r>
      <rPr>
        <sz val="11"/>
        <color theme="1"/>
        <rFont val="Aptos Narrow"/>
        <family val="2"/>
        <scheme val="minor"/>
      </rPr>
      <t xml:space="preserve"> (checklists, pruebas selectivas)</t>
    </r>
  </si>
  <si>
    <r>
      <t>Gestión de reclamos y calidad de servicio</t>
    </r>
    <r>
      <rPr>
        <sz val="11"/>
        <color theme="1"/>
        <rFont val="Aptos Narrow"/>
        <family val="2"/>
        <scheme val="minor"/>
      </rPr>
      <t xml:space="preserve"> (registro, tiempos, resolución)</t>
    </r>
  </si>
  <si>
    <r>
      <t>Capacitación obligatoria</t>
    </r>
    <r>
      <rPr>
        <sz val="11"/>
        <color theme="1"/>
        <rFont val="Aptos Narrow"/>
        <family val="2"/>
        <scheme val="minor"/>
      </rPr>
      <t xml:space="preserve"> (crédito, ética, cumplimiento, TI)</t>
    </r>
  </si>
  <si>
    <r>
      <t>Canal de denuncias / código de ética</t>
    </r>
    <r>
      <rPr>
        <sz val="11"/>
        <color theme="1"/>
        <rFont val="Aptos Narrow"/>
        <family val="2"/>
        <scheme val="minor"/>
      </rPr>
      <t xml:space="preserve"> y sanciones definidas</t>
    </r>
  </si>
  <si>
    <r>
      <t>Evaluación de proveedores</t>
    </r>
    <r>
      <rPr>
        <sz val="11"/>
        <color theme="1"/>
        <rFont val="Aptos Narrow"/>
        <family val="2"/>
        <scheme val="minor"/>
      </rPr>
      <t xml:space="preserve"> (SLA, seguridad, continuidad, contratos)</t>
    </r>
  </si>
  <si>
    <r>
      <t>Planes de contingencia operativa</t>
    </r>
    <r>
      <rPr>
        <sz val="11"/>
        <color theme="1"/>
        <rFont val="Aptos Narrow"/>
        <family val="2"/>
        <scheme val="minor"/>
      </rPr>
      <t xml:space="preserve"> (fallas de sistema, desastres, seguridad física)</t>
    </r>
  </si>
  <si>
    <r>
      <t>Reportes regulatorios con control de calidad</t>
    </r>
    <r>
      <rPr>
        <sz val="11"/>
        <color theme="1"/>
        <rFont val="Aptos Narrow"/>
        <family val="2"/>
        <scheme val="minor"/>
      </rPr>
      <t xml:space="preserve"> (revisión y validación previa)</t>
    </r>
  </si>
  <si>
    <t>Checklist de expediente y validación de documentos antes del desembolso</t>
  </si>
  <si>
    <t>Responsable</t>
  </si>
  <si>
    <t>Consulta y validación externa (buró / listas de cumplimiento / referencias)</t>
  </si>
  <si>
    <r>
      <t>Actualizar políticas y procedimientos</t>
    </r>
    <r>
      <rPr>
        <sz val="11"/>
        <color theme="1"/>
        <rFont val="Aptos Narrow"/>
        <family val="2"/>
        <scheme val="minor"/>
      </rPr>
      <t xml:space="preserve"> (alinear a realidad y normativa)</t>
    </r>
  </si>
  <si>
    <r>
      <t>Estandarizar checklist de expediente</t>
    </r>
    <r>
      <rPr>
        <sz val="11"/>
        <color theme="1"/>
        <rFont val="Aptos Narrow"/>
        <family val="2"/>
        <scheme val="minor"/>
      </rPr>
      <t xml:space="preserve"> y bloquear desembolso si falta evidencia</t>
    </r>
  </si>
  <si>
    <r>
      <t>Fortalecer segregación de funciones</t>
    </r>
    <r>
      <rPr>
        <sz val="11"/>
        <color theme="1"/>
        <rFont val="Aptos Narrow"/>
        <family val="2"/>
        <scheme val="minor"/>
      </rPr>
      <t xml:space="preserve"> (rediseño de roles y accesos)</t>
    </r>
  </si>
  <si>
    <r>
      <t>Implementar “doble control”</t>
    </r>
    <r>
      <rPr>
        <sz val="11"/>
        <color theme="1"/>
        <rFont val="Aptos Narrow"/>
        <family val="2"/>
        <scheme val="minor"/>
      </rPr>
      <t xml:space="preserve"> en transacciones críticas (desembolso, reversos, ajustes)</t>
    </r>
  </si>
  <si>
    <r>
      <t>Definir y aplicar límites de riesgo</t>
    </r>
    <r>
      <rPr>
        <sz val="11"/>
        <color theme="1"/>
        <rFont val="Aptos Narrow"/>
        <family val="2"/>
        <scheme val="minor"/>
      </rPr>
      <t xml:space="preserve"> (concentración, montos, excepciones)</t>
    </r>
  </si>
  <si>
    <r>
      <t>Automatizar alertas tempranas</t>
    </r>
    <r>
      <rPr>
        <sz val="11"/>
        <color theme="1"/>
        <rFont val="Aptos Narrow"/>
        <family val="2"/>
        <scheme val="minor"/>
      </rPr>
      <t xml:space="preserve"> (mora, refinanciamientos, sobreendeudamiento)</t>
    </r>
  </si>
  <si>
    <r>
      <t>Mejorar el modelo de capacidad de pago</t>
    </r>
    <r>
      <rPr>
        <sz val="11"/>
        <color theme="1"/>
        <rFont val="Aptos Narrow"/>
        <family val="2"/>
        <scheme val="minor"/>
      </rPr>
      <t xml:space="preserve"> (reglas claras + validación en sitio)</t>
    </r>
  </si>
  <si>
    <r>
      <t>Endurecer gestión de excepciones</t>
    </r>
    <r>
      <rPr>
        <sz val="11"/>
        <color theme="1"/>
        <rFont val="Aptos Narrow"/>
        <family val="2"/>
        <scheme val="minor"/>
      </rPr>
      <t xml:space="preserve"> (justificación, aprobación, reporte a comité)</t>
    </r>
  </si>
  <si>
    <r>
      <t>Capacitación focalizada y recurrente</t>
    </r>
    <r>
      <rPr>
        <sz val="11"/>
        <color theme="1"/>
        <rFont val="Aptos Narrow"/>
        <family val="2"/>
        <scheme val="minor"/>
      </rPr>
      <t xml:space="preserve"> (crédito, caja, ética, cumplimiento)</t>
    </r>
  </si>
  <si>
    <r>
      <t>Reforzar monitoreo de cartera</t>
    </r>
    <r>
      <rPr>
        <sz val="11"/>
        <color theme="1"/>
        <rFont val="Aptos Narrow"/>
        <family val="2"/>
        <scheme val="minor"/>
      </rPr>
      <t xml:space="preserve"> con tableros e indicadores semanales</t>
    </r>
  </si>
  <si>
    <r>
      <t>Optimizar estrategia de cobranza</t>
    </r>
    <r>
      <rPr>
        <sz val="11"/>
        <color theme="1"/>
        <rFont val="Aptos Narrow"/>
        <family val="2"/>
        <scheme val="minor"/>
      </rPr>
      <t xml:space="preserve"> (segmentación, guiones, metas por tramo)</t>
    </r>
  </si>
  <si>
    <r>
      <t>Aumentar frecuencia de arqueos y conciliaciones</t>
    </r>
    <r>
      <rPr>
        <sz val="11"/>
        <color theme="1"/>
        <rFont val="Aptos Narrow"/>
        <family val="2"/>
        <scheme val="minor"/>
      </rPr>
      <t xml:space="preserve"> (y revisión independiente)</t>
    </r>
  </si>
  <si>
    <r>
      <t>Implementar control de calidad contable</t>
    </r>
    <r>
      <rPr>
        <sz val="11"/>
        <color theme="1"/>
        <rFont val="Aptos Narrow"/>
        <family val="2"/>
        <scheme val="minor"/>
      </rPr>
      <t xml:space="preserve"> (cierre mensual con checklist y revisiones)</t>
    </r>
  </si>
  <si>
    <r>
      <t>Mejorar control de accesos TI</t>
    </r>
    <r>
      <rPr>
        <sz val="11"/>
        <color theme="1"/>
        <rFont val="Aptos Narrow"/>
        <family val="2"/>
        <scheme val="minor"/>
      </rPr>
      <t xml:space="preserve"> (MFA, perfiles mínimos, rotación de claves)</t>
    </r>
  </si>
  <si>
    <r>
      <t>Formalizar control de cambios TI</t>
    </r>
    <r>
      <rPr>
        <sz val="11"/>
        <color theme="1"/>
        <rFont val="Aptos Narrow"/>
        <family val="2"/>
        <scheme val="minor"/>
      </rPr>
      <t xml:space="preserve"> (ambientes, pruebas, aprobaciones)</t>
    </r>
  </si>
  <si>
    <r>
      <t>Probar y documentar respaldos/DRP</t>
    </r>
    <r>
      <rPr>
        <sz val="11"/>
        <color theme="1"/>
        <rFont val="Aptos Narrow"/>
        <family val="2"/>
        <scheme val="minor"/>
      </rPr>
      <t xml:space="preserve"> (simulacros y tiempos objetivo)</t>
    </r>
  </si>
  <si>
    <r>
      <t>Implementar monitoreo de ciberseguridad</t>
    </r>
    <r>
      <rPr>
        <sz val="11"/>
        <color theme="1"/>
        <rFont val="Aptos Narrow"/>
        <family val="2"/>
        <scheme val="minor"/>
      </rPr>
      <t xml:space="preserve"> (logs, alertas, respuesta a incidentes)</t>
    </r>
  </si>
  <si>
    <r>
      <t>Fortalecer auditoría interna basada en riesgos</t>
    </r>
    <r>
      <rPr>
        <sz val="11"/>
        <color theme="1"/>
        <rFont val="Aptos Narrow"/>
        <family val="2"/>
        <scheme val="minor"/>
      </rPr>
      <t xml:space="preserve"> (plan y seguimiento de hallazgos)</t>
    </r>
  </si>
  <si>
    <r>
      <t>Crear/actualizar mapa de procesos</t>
    </r>
    <r>
      <rPr>
        <sz val="11"/>
        <color theme="1"/>
        <rFont val="Aptos Narrow"/>
        <family val="2"/>
        <scheme val="minor"/>
      </rPr>
      <t xml:space="preserve"> y puntos de control por proceso</t>
    </r>
  </si>
  <si>
    <r>
      <t>Mejorar gestión documental</t>
    </r>
    <r>
      <rPr>
        <sz val="11"/>
        <color theme="1"/>
        <rFont val="Aptos Narrow"/>
        <family val="2"/>
        <scheme val="minor"/>
      </rPr>
      <t xml:space="preserve"> (digitalización, trazabilidad, custodia)</t>
    </r>
  </si>
  <si>
    <r>
      <t>Revisar incentivos comerciales</t>
    </r>
    <r>
      <rPr>
        <sz val="11"/>
        <color theme="1"/>
        <rFont val="Aptos Narrow"/>
        <family val="2"/>
        <scheme val="minor"/>
      </rPr>
      <t xml:space="preserve"> para evitar “crecimiento con riesgo”</t>
    </r>
  </si>
  <si>
    <r>
      <t>Establecer KPIs de cumplimiento</t>
    </r>
    <r>
      <rPr>
        <sz val="11"/>
        <color theme="1"/>
        <rFont val="Aptos Narrow"/>
        <family val="2"/>
        <scheme val="minor"/>
      </rPr>
      <t xml:space="preserve"> (reportes, tiempos, evidencias)</t>
    </r>
  </si>
  <si>
    <r>
      <t>Evaluar y exigir SLA a proveedores críticos</t>
    </r>
    <r>
      <rPr>
        <sz val="11"/>
        <color theme="1"/>
        <rFont val="Aptos Narrow"/>
        <family val="2"/>
        <scheme val="minor"/>
      </rPr>
      <t xml:space="preserve"> (continuidad, seguridad, soporte)</t>
    </r>
  </si>
  <si>
    <r>
      <t>Plan de continuidad operativa</t>
    </r>
    <r>
      <rPr>
        <sz val="11"/>
        <color theme="1"/>
        <rFont val="Aptos Narrow"/>
        <family val="2"/>
        <scheme val="minor"/>
      </rPr>
      <t xml:space="preserve"> (caja, sistemas, seguridad física, comunicación)</t>
    </r>
  </si>
  <si>
    <r>
      <t>Fortalecer atención y gestión de reclamos</t>
    </r>
    <r>
      <rPr>
        <sz val="11"/>
        <color theme="1"/>
        <rFont val="Aptos Narrow"/>
        <family val="2"/>
        <scheme val="minor"/>
      </rPr>
      <t xml:space="preserve"> (SLA de respuesta y análisis de causa)</t>
    </r>
  </si>
  <si>
    <t>Automatizar alertas tempranas (mora, refinanciamientos, sobreendeudamiento)</t>
  </si>
  <si>
    <t>Implementar “doble control” en transacciones críticas (desembolso, reversos, ajustes)</t>
  </si>
  <si>
    <t>Consejo de Administración</t>
  </si>
  <si>
    <t>Comité de Riesgos</t>
  </si>
  <si>
    <t>Comité de Crédito</t>
  </si>
  <si>
    <t>Gerencia General</t>
  </si>
  <si>
    <t>Gerencia/Encargado de Riesgos</t>
  </si>
  <si>
    <t>Oficial de Cumplimiento (PLAFT)</t>
  </si>
  <si>
    <t>Auditoría Interna</t>
  </si>
  <si>
    <t>Crédito (Gerente/Jefe de Crédito)</t>
  </si>
  <si>
    <t>Cobranza/Recuperación (Jefe de Cobranza)</t>
  </si>
  <si>
    <t>Tesorería y Caja (Tesorero / Jefe de Caja)</t>
  </si>
  <si>
    <t>Contabilidad y Finanzas (Contador / Gerente Financiero)</t>
  </si>
  <si>
    <t>Tecnología (Jefe de TI / Seguridad de la Información)</t>
  </si>
  <si>
    <t>Operaciones / Servicio al Socio (Jefe de Operaciones)</t>
  </si>
  <si>
    <t>Recursos Humanos (Jefe de RRHH)</t>
  </si>
  <si>
    <t>Compras y Proveedores (Encargado de Compras)</t>
  </si>
  <si>
    <t>Sucursal / Agencia (Administrador/Jefe de Sucursal)</t>
  </si>
  <si>
    <t>Seguridad Física (Encargado de Seguridad)</t>
  </si>
  <si>
    <t>Asesor de Crédito / Analista de Crédito</t>
  </si>
  <si>
    <t>PROBABILIDAD</t>
  </si>
  <si>
    <t>TOTAL</t>
  </si>
  <si>
    <t>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</si>
</sst>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3BE17"/>
        <bgColor indexed="64"/>
      </patternFill>
    </fill>
    <fill>
      <patternFill patternType="solid">
        <fgColor rgb="FF79C47C"/>
        <bgColor indexed="64"/>
      </patternFill>
    </fill>
    <fill>
      <patternFill patternType="solid">
        <fgColor rgb="FF8FCA7D"/>
        <bgColor indexed="64"/>
      </patternFill>
    </fill>
    <fill>
      <patternFill patternType="solid">
        <fgColor rgb="FFA5D17E"/>
        <bgColor indexed="64"/>
      </patternFill>
    </fill>
    <fill>
      <patternFill patternType="solid">
        <fgColor rgb="FFBCD780"/>
        <bgColor indexed="64"/>
      </patternFill>
    </fill>
    <fill>
      <patternFill patternType="solid">
        <fgColor rgb="FFD2DE81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FE483"/>
        <bgColor indexed="64"/>
      </patternFill>
    </fill>
    <fill>
      <patternFill patternType="solid">
        <fgColor rgb="FFFFDC82"/>
        <bgColor indexed="64"/>
      </patternFill>
    </fill>
    <fill>
      <patternFill patternType="solid">
        <fgColor rgb="FFFECD7F"/>
        <bgColor indexed="64"/>
      </patternFill>
    </fill>
    <fill>
      <patternFill patternType="solid">
        <fgColor rgb="FFFDB67A"/>
        <bgColor indexed="64"/>
      </patternFill>
    </fill>
    <fill>
      <patternFill patternType="solid">
        <fgColor rgb="FFFCAE79"/>
        <bgColor indexed="64"/>
      </patternFill>
    </fill>
    <fill>
      <patternFill patternType="solid">
        <fgColor rgb="FFFB9073"/>
        <bgColor indexed="64"/>
      </patternFill>
    </fill>
    <fill>
      <patternFill patternType="solid">
        <fgColor rgb="FFF8696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7" fontId="2" fillId="0" borderId="0" xfId="0" applyNumberFormat="1" applyFont="1" applyAlignment="1">
      <alignment horizontal="left"/>
    </xf>
    <xf numFmtId="0" fontId="0" fillId="0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10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21" borderId="4" xfId="0" applyFill="1" applyBorder="1" applyAlignment="1">
      <alignment horizontal="center"/>
    </xf>
    <xf numFmtId="0" fontId="0" fillId="23" borderId="5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21" borderId="11" xfId="0" applyFill="1" applyBorder="1" applyAlignment="1">
      <alignment horizontal="center"/>
    </xf>
    <xf numFmtId="0" fontId="0" fillId="23" borderId="12" xfId="0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0" fillId="20" borderId="14" xfId="0" applyFill="1" applyBorder="1" applyAlignment="1">
      <alignment horizontal="center"/>
    </xf>
    <xf numFmtId="0" fontId="0" fillId="22" borderId="14" xfId="0" applyFill="1" applyBorder="1" applyAlignment="1">
      <alignment horizontal="center"/>
    </xf>
    <xf numFmtId="0" fontId="0" fillId="23" borderId="15" xfId="0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12" xfId="0" applyFill="1" applyBorder="1" applyAlignment="1">
      <alignment horizontal="center"/>
    </xf>
  </cellXfs>
  <cellStyles count="1">
    <cellStyle name="Normal" xfId="0" builtinId="0"/>
  </cellStyles>
  <dxfs count="26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bottom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/>
  </tableStyles>
  <colors>
    <mruColors>
      <color rgb="FFF8696B"/>
      <color rgb="FFFB9073"/>
      <color rgb="FFFCAE79"/>
      <color rgb="FFFDB67A"/>
      <color rgb="FFFECD7F"/>
      <color rgb="FFFFDC82"/>
      <color rgb="FFFFE483"/>
      <color rgb="FFFFEB84"/>
      <color rgb="FFD2DE81"/>
      <color rgb="FFBCD7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3:M8" totalsRowShown="0" headerRowDxfId="25" dataDxfId="24">
  <autoFilter ref="A3:M8"/>
  <tableColumns count="13">
    <tableColumn id="1" name="No." dataDxfId="23"/>
    <tableColumn id="2" name="Riesgo" dataDxfId="22"/>
    <tableColumn id="3" name="Proceso / Area" dataDxfId="21"/>
    <tableColumn id="4" name="Causa" dataDxfId="20"/>
    <tableColumn id="5" name="Consecuencia" dataDxfId="19"/>
    <tableColumn id="12" name="Medicion de probabilidad, donde 1 es ocurrencia rara y 5 es ocurrencia frecuente" dataDxfId="18"/>
    <tableColumn id="6" name="Probabilidad (frecuencia de ocurrencia)" dataDxfId="17">
      <calculatedColumnFormula>IFERROR(+LOOKUP(Tabla1[[#This Row],[Medicion de probabilidad, donde 1 es ocurrencia rara y 5 es ocurrencia frecuente]],Probabilidad!A:A,Probabilidad!B:B),"")</calculatedColumnFormula>
    </tableColumn>
    <tableColumn id="13" name="Medicion de impacto, donde 1 es impacto insignificante y 5 es impacto critico" dataDxfId="16"/>
    <tableColumn id="7" name="Impacto" dataDxfId="15">
      <calculatedColumnFormula>IFERROR(+LOOKUP(Tabla1[[#This Row],[Medicion de impacto, donde 1 es impacto insignificante y 5 es impacto critico]],Tabla3[Impacto (1–5)],Tabla3[Nombre]),"")</calculatedColumnFormula>
    </tableColumn>
    <tableColumn id="8" name="Nivel de riesgo" dataDxfId="14">
      <calculatedColumnFormula>IFERROR(INDEX('Nivel de riesgo'!$B$2:$F$6,MATCH(F4,'Nivel de riesgo'!$A$2:$A$6,0),MATCH(H4,'Nivel de riesgo'!$B$1:$F$1,0)),"")</calculatedColumnFormula>
    </tableColumn>
    <tableColumn id="9" name="Control actual" dataDxfId="13"/>
    <tableColumn id="10" name="Mejora preventiva" dataDxfId="12"/>
    <tableColumn id="11" name="Responsable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1:D6" totalsRowShown="0" headerRowDxfId="11" dataDxfId="10">
  <autoFilter ref="A1:D6"/>
  <tableColumns count="4">
    <tableColumn id="1" name="Impacto (1–5)" dataDxfId="9"/>
    <tableColumn id="2" name="Nombre" dataDxfId="8"/>
    <tableColumn id="3" name="Criterio cuantitativo (si aplica)" dataDxfId="7"/>
    <tableColumn id="4" name="Ejemplos de efecto" dataDxfId="6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A1:D6" totalsRowShown="0" headerRowDxfId="5" dataDxfId="4">
  <autoFilter ref="A1:D6"/>
  <tableColumns count="4">
    <tableColumn id="1" name="Probabilidad (1–5)" dataDxfId="3"/>
    <tableColumn id="2" name="Nombre" dataDxfId="2"/>
    <tableColumn id="3" name="Frecuencia estimada (criterio)" dataDxfId="1"/>
    <tableColumn id="4" name="Guía rápida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C1" sqref="C1"/>
    </sheetView>
  </sheetViews>
  <sheetFormatPr baseColWidth="10" defaultRowHeight="14.25"/>
  <cols>
    <col min="1" max="1" width="12.125" bestFit="1" customWidth="1"/>
    <col min="2" max="2" width="46.375" customWidth="1"/>
    <col min="3" max="3" width="32.625" customWidth="1"/>
    <col min="4" max="4" width="39.625" customWidth="1"/>
    <col min="5" max="5" width="41" customWidth="1"/>
    <col min="6" max="6" width="24.125" customWidth="1"/>
    <col min="7" max="8" width="21.75" customWidth="1"/>
    <col min="9" max="9" width="24.375" customWidth="1"/>
    <col min="10" max="10" width="24.125" customWidth="1"/>
    <col min="11" max="11" width="52.25" customWidth="1"/>
    <col min="12" max="12" width="58.875" customWidth="1"/>
    <col min="13" max="13" width="39.625" customWidth="1"/>
  </cols>
  <sheetData>
    <row r="1" spans="1:13" ht="18">
      <c r="A1" s="19" t="s">
        <v>0</v>
      </c>
      <c r="B1" s="20" t="s">
        <v>56</v>
      </c>
    </row>
    <row r="2" spans="1:13" ht="18">
      <c r="A2" s="19" t="s">
        <v>1</v>
      </c>
      <c r="B2" s="21">
        <v>46022</v>
      </c>
    </row>
    <row r="3" spans="1:13" s="4" customFormat="1" ht="57">
      <c r="A3" s="9" t="s">
        <v>30</v>
      </c>
      <c r="B3" s="10" t="s">
        <v>2</v>
      </c>
      <c r="C3" s="10" t="s">
        <v>3</v>
      </c>
      <c r="D3" s="10" t="s">
        <v>4</v>
      </c>
      <c r="E3" s="10" t="s">
        <v>5</v>
      </c>
      <c r="F3" s="17" t="s">
        <v>99</v>
      </c>
      <c r="G3" s="17" t="s">
        <v>79</v>
      </c>
      <c r="H3" s="17" t="s">
        <v>118</v>
      </c>
      <c r="I3" s="17" t="s">
        <v>6</v>
      </c>
      <c r="J3" s="17" t="s">
        <v>119</v>
      </c>
      <c r="K3" s="18" t="s">
        <v>7</v>
      </c>
      <c r="L3" s="18" t="s">
        <v>8</v>
      </c>
      <c r="M3" s="18" t="s">
        <v>163</v>
      </c>
    </row>
    <row r="4" spans="1:13" s="4" customFormat="1" ht="28.5">
      <c r="A4" s="12">
        <v>1</v>
      </c>
      <c r="B4" s="16" t="s">
        <v>19</v>
      </c>
      <c r="C4" s="16" t="s">
        <v>22</v>
      </c>
      <c r="D4" s="16" t="s">
        <v>57</v>
      </c>
      <c r="E4" s="16" t="s">
        <v>78</v>
      </c>
      <c r="F4" s="8">
        <v>1</v>
      </c>
      <c r="G4" s="13" t="str">
        <f>IFERROR(+LOOKUP(Tabla1[[#This Row],[Medicion de probabilidad, donde 1 es ocurrencia rara y 5 es ocurrencia frecuente]],Probabilidad!A:A,Probabilidad!B:B),"")</f>
        <v>Rara</v>
      </c>
      <c r="H4" s="11">
        <v>5</v>
      </c>
      <c r="I4" s="13" t="str">
        <f>IFERROR(+LOOKUP(Tabla1[[#This Row],[Medicion de impacto, donde 1 es impacto insignificante y 5 es impacto critico]],Tabla3[Impacto (1–5)],Tabla3[Nombre]),"")</f>
        <v>Crítico</v>
      </c>
      <c r="J4" s="13" t="str">
        <f>IFERROR(INDEX('Nivel de riesgo'!$B$2:$F$6,MATCH(F4,'Nivel de riesgo'!$A$2:$A$6,0),MATCH(H4,'Nivel de riesgo'!$B$1:$F$1,0)),"")</f>
        <v>5 (Bajo)</v>
      </c>
      <c r="K4" s="15" t="s">
        <v>164</v>
      </c>
      <c r="L4" s="15" t="s">
        <v>190</v>
      </c>
      <c r="M4" s="15" t="s">
        <v>199</v>
      </c>
    </row>
    <row r="5" spans="1:13" ht="28.5">
      <c r="A5" s="12">
        <v>2</v>
      </c>
      <c r="B5" s="16" t="s">
        <v>135</v>
      </c>
      <c r="C5" s="16" t="s">
        <v>22</v>
      </c>
      <c r="D5" s="16" t="s">
        <v>31</v>
      </c>
      <c r="E5" s="16" t="s">
        <v>136</v>
      </c>
      <c r="F5" s="8">
        <v>4</v>
      </c>
      <c r="G5" s="14" t="str">
        <f>IFERROR(+LOOKUP(Tabla1[[#This Row],[Medicion de probabilidad, donde 1 es ocurrencia rara y 5 es ocurrencia frecuente]],Probabilidad!A:A,Probabilidad!B:B),"")</f>
        <v>Probable</v>
      </c>
      <c r="H5" s="11">
        <v>3</v>
      </c>
      <c r="I5" s="14" t="str">
        <f>IFERROR(+LOOKUP(Tabla1[[#This Row],[Medicion de impacto, donde 1 es impacto insignificante y 5 es impacto critico]],Tabla3[Impacto (1–5)],Tabla3[Nombre]),"")</f>
        <v>Moderado</v>
      </c>
      <c r="J5" s="14" t="str">
        <f>IFERROR(INDEX('Nivel de riesgo'!$B$2:$F$6,MATCH(F5,'Nivel de riesgo'!$A$2:$A$6,0),MATCH(H5,'Nivel de riesgo'!$B$1:$F$1,0)),"")</f>
        <v>12 (Medio)</v>
      </c>
      <c r="K5" s="15" t="s">
        <v>162</v>
      </c>
      <c r="L5" s="15" t="s">
        <v>191</v>
      </c>
      <c r="M5" s="15" t="s">
        <v>204</v>
      </c>
    </row>
    <row r="6" spans="1:13">
      <c r="A6" s="12">
        <v>3</v>
      </c>
      <c r="B6" s="16"/>
      <c r="C6" s="16"/>
      <c r="D6" s="16"/>
      <c r="E6" s="16"/>
      <c r="F6" s="8"/>
      <c r="G6" s="14" t="str">
        <f>IFERROR(+LOOKUP(Tabla1[[#This Row],[Medicion de probabilidad, donde 1 es ocurrencia rara y 5 es ocurrencia frecuente]],Probabilidad!A:A,Probabilidad!B:B),"")</f>
        <v/>
      </c>
      <c r="H6" s="11"/>
      <c r="I6" s="14" t="str">
        <f>IFERROR(+LOOKUP(Tabla1[[#This Row],[Medicion de impacto, donde 1 es impacto insignificante y 5 es impacto critico]],Tabla3[Impacto (1–5)],Tabla3[Nombre]),"")</f>
        <v/>
      </c>
      <c r="J6" s="14" t="str">
        <f>IFERROR(INDEX('Nivel de riesgo'!$B$2:$F$6,MATCH(F6,'Nivel de riesgo'!$A$2:$A$6,0),MATCH(H6,'Nivel de riesgo'!$B$1:$F$1,0)),"")</f>
        <v/>
      </c>
      <c r="K6" s="15"/>
      <c r="L6" s="15"/>
      <c r="M6" s="15"/>
    </row>
    <row r="7" spans="1:13">
      <c r="A7" s="12">
        <v>4</v>
      </c>
      <c r="B7" s="16"/>
      <c r="C7" s="16"/>
      <c r="D7" s="16"/>
      <c r="E7" s="16"/>
      <c r="F7" s="8"/>
      <c r="G7" s="14" t="str">
        <f>IFERROR(+LOOKUP(Tabla1[[#This Row],[Medicion de probabilidad, donde 1 es ocurrencia rara y 5 es ocurrencia frecuente]],Probabilidad!A:A,Probabilidad!B:B),"")</f>
        <v/>
      </c>
      <c r="H7" s="11"/>
      <c r="I7" s="14" t="str">
        <f>IFERROR(+LOOKUP(Tabla1[[#This Row],[Medicion de impacto, donde 1 es impacto insignificante y 5 es impacto critico]],Tabla3[Impacto (1–5)],Tabla3[Nombre]),"")</f>
        <v/>
      </c>
      <c r="J7" s="14" t="str">
        <f>IFERROR(INDEX('Nivel de riesgo'!$B$2:$F$6,MATCH(F7,'Nivel de riesgo'!$A$2:$A$6,0),MATCH(H7,'Nivel de riesgo'!$B$1:$F$1,0)),"")</f>
        <v/>
      </c>
      <c r="K7" s="15"/>
      <c r="L7" s="15"/>
      <c r="M7" s="15"/>
    </row>
    <row r="8" spans="1:13">
      <c r="A8" s="12">
        <v>5</v>
      </c>
      <c r="B8" s="16"/>
      <c r="C8" s="16"/>
      <c r="D8" s="16"/>
      <c r="E8" s="16"/>
      <c r="F8" s="8"/>
      <c r="G8" s="14" t="str">
        <f>IFERROR(+LOOKUP(Tabla1[[#This Row],[Medicion de probabilidad, donde 1 es ocurrencia rara y 5 es ocurrencia frecuente]],Probabilidad!A:A,Probabilidad!B:B),"")</f>
        <v/>
      </c>
      <c r="H8" s="11"/>
      <c r="I8" s="14" t="str">
        <f>IFERROR(+LOOKUP(Tabla1[[#This Row],[Medicion de impacto, donde 1 es impacto insignificante y 5 es impacto critico]],Tabla3[Impacto (1–5)],Tabla3[Nombre]),"")</f>
        <v/>
      </c>
      <c r="J8" s="14" t="str">
        <f>IFERROR(INDEX('Nivel de riesgo'!$B$2:$F$6,MATCH(F8,'Nivel de riesgo'!$A$2:$A$6,0),MATCH(H8,'Nivel de riesgo'!$B$1:$F$1,0)),"")</f>
        <v/>
      </c>
      <c r="K8" s="15"/>
      <c r="L8" s="15"/>
      <c r="M8" s="15"/>
    </row>
    <row r="9" spans="1:1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3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>
          <x14:formula1>
            <xm:f>Riesgos!$A:$A</xm:f>
          </x14:formula1>
          <xm:sqref>B4:B8</xm:sqref>
        </x14:dataValidation>
        <x14:dataValidation type="list" allowBlank="1" showInputMessage="1" showErrorMessage="1">
          <x14:formula1>
            <xm:f>'Proceso area'!$A:$A</xm:f>
          </x14:formula1>
          <xm:sqref>C4:C8</xm:sqref>
        </x14:dataValidation>
        <x14:dataValidation type="list" allowBlank="1" showInputMessage="1" showErrorMessage="1">
          <x14:formula1>
            <xm:f>Causas!$A:$A</xm:f>
          </x14:formula1>
          <xm:sqref>D4:D8</xm:sqref>
        </x14:dataValidation>
        <x14:dataValidation type="list" allowBlank="1" showInputMessage="1" showErrorMessage="1">
          <x14:formula1>
            <xm:f>Consecuencias!$A:$A</xm:f>
          </x14:formula1>
          <xm:sqref>E4:E8</xm:sqref>
        </x14:dataValidation>
        <x14:dataValidation type="list" allowBlank="1" showInputMessage="1" showErrorMessage="1">
          <x14:formula1>
            <xm:f>Probabilidad!$A$2:$A$6</xm:f>
          </x14:formula1>
          <xm:sqref>F4:F8</xm:sqref>
        </x14:dataValidation>
        <x14:dataValidation type="list" allowBlank="1" showInputMessage="1" showErrorMessage="1">
          <x14:formula1>
            <xm:f>Impacto!$A$2:$A$6</xm:f>
          </x14:formula1>
          <xm:sqref>H4:H8</xm:sqref>
        </x14:dataValidation>
        <x14:dataValidation type="list" allowBlank="1" showInputMessage="1" showErrorMessage="1">
          <x14:formula1>
            <xm:f>Controles!$A:$A</xm:f>
          </x14:formula1>
          <xm:sqref>K4:K8</xm:sqref>
        </x14:dataValidation>
        <x14:dataValidation type="list" allowBlank="1" showInputMessage="1" showErrorMessage="1">
          <x14:formula1>
            <xm:f>Mejoras!$A:$A</xm:f>
          </x14:formula1>
          <xm:sqref>L4:L8</xm:sqref>
        </x14:dataValidation>
        <x14:dataValidation type="list" allowBlank="1" showInputMessage="1" showErrorMessage="1">
          <x14:formula1>
            <xm:f>Responsables!$A:$A</xm:f>
          </x14:formula1>
          <xm:sqref>M4:M8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5" sqref="C5"/>
    </sheetView>
  </sheetViews>
  <sheetFormatPr baseColWidth="10" defaultRowHeight="14.25"/>
  <cols>
    <col min="1" max="1" width="41.625" bestFit="1" customWidth="1"/>
  </cols>
  <sheetData>
    <row r="1" spans="1:1" ht="15">
      <c r="A1" s="1" t="s">
        <v>23</v>
      </c>
    </row>
    <row r="2" spans="1:1" ht="15">
      <c r="A2" s="1" t="s">
        <v>25</v>
      </c>
    </row>
    <row r="3" spans="1:1" ht="15">
      <c r="A3" s="1" t="s">
        <v>24</v>
      </c>
    </row>
    <row r="4" spans="1:1" ht="15">
      <c r="A4" s="1" t="s">
        <v>27</v>
      </c>
    </row>
    <row r="5" spans="1:1" ht="15">
      <c r="A5" s="1" t="s">
        <v>22</v>
      </c>
    </row>
    <row r="6" spans="1:1" ht="15">
      <c r="A6" s="1" t="s">
        <v>29</v>
      </c>
    </row>
    <row r="7" spans="1:1" ht="15">
      <c r="A7" s="1" t="s">
        <v>21</v>
      </c>
    </row>
    <row r="8" spans="1:1" ht="15">
      <c r="A8" s="1" t="s">
        <v>20</v>
      </c>
    </row>
    <row r="9" spans="1:1" ht="15">
      <c r="A9" s="1" t="s">
        <v>28</v>
      </c>
    </row>
    <row r="10" spans="1:1" ht="15">
      <c r="A10" s="1" t="s">
        <v>26</v>
      </c>
    </row>
  </sheetData>
  <sortState ref="A1:A19">
    <sortCondition ref="A1:A1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E21" sqref="E21"/>
    </sheetView>
  </sheetViews>
  <sheetFormatPr baseColWidth="10" defaultRowHeight="14.25"/>
  <sheetData>
    <row r="1" spans="1:1" ht="15">
      <c r="A1" s="1" t="s">
        <v>34</v>
      </c>
    </row>
    <row r="2" spans="1:1" ht="15">
      <c r="A2" s="1" t="s">
        <v>54</v>
      </c>
    </row>
    <row r="3" spans="1:1" ht="15">
      <c r="A3" s="1" t="s">
        <v>48</v>
      </c>
    </row>
    <row r="4" spans="1:1" ht="15">
      <c r="A4" s="1" t="s">
        <v>33</v>
      </c>
    </row>
    <row r="5" spans="1:1" ht="15">
      <c r="A5" s="1" t="s">
        <v>46</v>
      </c>
    </row>
    <row r="6" spans="1:1" ht="15">
      <c r="A6" s="1" t="s">
        <v>37</v>
      </c>
    </row>
    <row r="7" spans="1:1" ht="15">
      <c r="A7" s="1" t="s">
        <v>36</v>
      </c>
    </row>
    <row r="8" spans="1:1" ht="15">
      <c r="A8" s="1" t="s">
        <v>42</v>
      </c>
    </row>
    <row r="9" spans="1:1" ht="15">
      <c r="A9" s="1" t="s">
        <v>49</v>
      </c>
    </row>
    <row r="10" spans="1:1" ht="15">
      <c r="A10" s="1" t="s">
        <v>39</v>
      </c>
    </row>
    <row r="11" spans="1:1" ht="15">
      <c r="A11" s="1" t="s">
        <v>55</v>
      </c>
    </row>
    <row r="12" spans="1:1" ht="15">
      <c r="A12" s="1" t="s">
        <v>45</v>
      </c>
    </row>
    <row r="13" spans="1:1" ht="15">
      <c r="A13" s="1" t="s">
        <v>44</v>
      </c>
    </row>
    <row r="14" spans="1:1" ht="15">
      <c r="A14" s="1" t="s">
        <v>51</v>
      </c>
    </row>
    <row r="15" spans="1:1" ht="15">
      <c r="A15" s="1" t="s">
        <v>43</v>
      </c>
    </row>
    <row r="16" spans="1:1" ht="15">
      <c r="A16" s="1" t="s">
        <v>32</v>
      </c>
    </row>
    <row r="17" spans="1:1" ht="15">
      <c r="A17" s="1" t="s">
        <v>53</v>
      </c>
    </row>
    <row r="18" spans="1:1" ht="15">
      <c r="A18" s="1" t="s">
        <v>41</v>
      </c>
    </row>
    <row r="19" spans="1:1" ht="15">
      <c r="A19" s="1" t="s">
        <v>50</v>
      </c>
    </row>
    <row r="20" spans="1:1" ht="15">
      <c r="A20" s="1" t="s">
        <v>31</v>
      </c>
    </row>
    <row r="21" spans="1:1" ht="15">
      <c r="A21" s="1" t="s">
        <v>52</v>
      </c>
    </row>
    <row r="22" spans="1:1" ht="15">
      <c r="A22" s="1" t="s">
        <v>47</v>
      </c>
    </row>
    <row r="23" spans="1:1" ht="15">
      <c r="A23" s="1" t="s">
        <v>35</v>
      </c>
    </row>
    <row r="24" spans="1:1" ht="15">
      <c r="A24" s="1" t="s">
        <v>38</v>
      </c>
    </row>
    <row r="25" spans="1:1" ht="15">
      <c r="A25" s="1" t="s">
        <v>40</v>
      </c>
    </row>
  </sheetData>
  <sortState ref="A1:A49">
    <sortCondition ref="A1:A4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B4" sqref="B4"/>
    </sheetView>
  </sheetViews>
  <sheetFormatPr baseColWidth="10" defaultRowHeight="14.25"/>
  <sheetData>
    <row r="1" spans="1:1" ht="15">
      <c r="A1" s="1" t="s">
        <v>75</v>
      </c>
    </row>
    <row r="2" spans="1:1" ht="15">
      <c r="A2" s="1" t="s">
        <v>71</v>
      </c>
    </row>
    <row r="3" spans="1:1" ht="15">
      <c r="A3" s="1" t="s">
        <v>60</v>
      </c>
    </row>
    <row r="4" spans="1:1" ht="15">
      <c r="A4" s="1" t="s">
        <v>70</v>
      </c>
    </row>
    <row r="5" spans="1:1" ht="15">
      <c r="A5" s="1" t="s">
        <v>69</v>
      </c>
    </row>
    <row r="6" spans="1:1" ht="15">
      <c r="A6" s="1" t="s">
        <v>61</v>
      </c>
    </row>
    <row r="7" spans="1:1" ht="15">
      <c r="A7" s="1" t="s">
        <v>68</v>
      </c>
    </row>
    <row r="8" spans="1:1" ht="15">
      <c r="A8" s="1" t="s">
        <v>73</v>
      </c>
    </row>
    <row r="9" spans="1:1" ht="15">
      <c r="A9" s="1" t="s">
        <v>76</v>
      </c>
    </row>
    <row r="10" spans="1:1" ht="15">
      <c r="A10" s="1" t="s">
        <v>59</v>
      </c>
    </row>
    <row r="11" spans="1:1" ht="15">
      <c r="A11" s="1" t="s">
        <v>62</v>
      </c>
    </row>
    <row r="12" spans="1:1" ht="15">
      <c r="A12" s="1" t="s">
        <v>74</v>
      </c>
    </row>
    <row r="13" spans="1:1" ht="15">
      <c r="A13" s="1" t="s">
        <v>66</v>
      </c>
    </row>
    <row r="14" spans="1:1" ht="15">
      <c r="A14" s="1" t="s">
        <v>64</v>
      </c>
    </row>
    <row r="15" spans="1:1" ht="15">
      <c r="A15" s="1" t="s">
        <v>72</v>
      </c>
    </row>
    <row r="16" spans="1:1" ht="15">
      <c r="A16" s="1" t="s">
        <v>65</v>
      </c>
    </row>
    <row r="17" spans="1:1" ht="15">
      <c r="A17" s="1" t="s">
        <v>58</v>
      </c>
    </row>
    <row r="18" spans="1:1" ht="15">
      <c r="A18" s="1" t="s">
        <v>67</v>
      </c>
    </row>
    <row r="19" spans="1:1" ht="15">
      <c r="A19" s="1" t="s">
        <v>77</v>
      </c>
    </row>
    <row r="20" spans="1:1" ht="15">
      <c r="A20" s="1" t="s">
        <v>63</v>
      </c>
    </row>
  </sheetData>
  <sortState ref="A1:A39">
    <sortCondition ref="A1:A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="130" zoomScaleNormal="130" workbookViewId="0">
      <selection activeCell="E6" sqref="E6"/>
    </sheetView>
  </sheetViews>
  <sheetFormatPr baseColWidth="10" defaultRowHeight="14.25"/>
  <cols>
    <col min="1" max="1" width="14.375" customWidth="1"/>
  </cols>
  <sheetData>
    <row r="1" spans="1:8" ht="15" thickBot="1">
      <c r="C1" s="77" t="s">
        <v>212</v>
      </c>
      <c r="D1" s="78"/>
      <c r="E1" s="78"/>
      <c r="F1" s="78"/>
      <c r="G1" s="79"/>
    </row>
    <row r="2" spans="1:8" ht="15" thickBot="1">
      <c r="C2" s="64">
        <v>1</v>
      </c>
      <c r="D2" s="65">
        <v>2</v>
      </c>
      <c r="E2" s="66">
        <v>3</v>
      </c>
      <c r="F2" s="67">
        <v>4</v>
      </c>
      <c r="G2" s="68">
        <v>5</v>
      </c>
      <c r="H2" s="3" t="s">
        <v>211</v>
      </c>
    </row>
    <row r="3" spans="1:8">
      <c r="A3" s="74" t="s">
        <v>210</v>
      </c>
      <c r="B3" s="51">
        <v>1</v>
      </c>
      <c r="C3" s="59">
        <f ca="1">COUNTIFS(
INDIRECT("Tabla1[Medicion de probabilidad, donde 1 es ocurrencia rara y 5 es ocurrencia frecuente]"),$B3,
INDIRECT("Tabla1[Medicion de impacto, donde 1 es impacto insignificante y 5 es impacto critico]"),C$2
)</f>
        <v>0</v>
      </c>
      <c r="D3" s="60">
        <f t="shared" ref="D3:G7" ca="1" si="0">COUNTIFS(
INDIRECT("Tabla1[Medicion de probabilidad, donde 1 es ocurrencia rara y 5 es ocurrencia frecuente]"),$B3,
INDIRECT("Tabla1[Medicion de impacto, donde 1 es impacto insignificante y 5 es impacto critico]"),D$2
)</f>
        <v>0</v>
      </c>
      <c r="E3" s="61">
        <f t="shared" ca="1" si="0"/>
        <v>0</v>
      </c>
      <c r="F3" s="62">
        <f t="shared" ca="1" si="0"/>
        <v>0</v>
      </c>
      <c r="G3" s="63">
        <f t="shared" ca="1" si="0"/>
        <v>1</v>
      </c>
      <c r="H3" s="51">
        <f ca="1">SUM(C3:G3)</f>
        <v>1</v>
      </c>
    </row>
    <row r="4" spans="1:8">
      <c r="A4" s="75"/>
      <c r="B4" s="52">
        <v>2</v>
      </c>
      <c r="C4" s="48">
        <f t="shared" ref="C4:C7" ca="1" si="1">COUNTIFS(
INDIRECT("Tabla1[Medicion de probabilidad, donde 1 es ocurrencia rara y 5 es ocurrencia frecuente]"),$B4,
INDIRECT("Tabla1[Medicion de impacto, donde 1 es impacto insignificante y 5 es impacto critico]"),C$2
)</f>
        <v>0</v>
      </c>
      <c r="D4" s="42">
        <f t="shared" ca="1" si="0"/>
        <v>0</v>
      </c>
      <c r="E4" s="43">
        <f t="shared" ca="1" si="0"/>
        <v>0</v>
      </c>
      <c r="F4" s="44">
        <f t="shared" ca="1" si="0"/>
        <v>0</v>
      </c>
      <c r="G4" s="56">
        <f t="shared" ca="1" si="0"/>
        <v>0</v>
      </c>
      <c r="H4" s="52">
        <f t="shared" ref="H4:H7" ca="1" si="2">SUM(C4:G4)</f>
        <v>0</v>
      </c>
    </row>
    <row r="5" spans="1:8">
      <c r="A5" s="75"/>
      <c r="B5" s="53">
        <v>3</v>
      </c>
      <c r="C5" s="49">
        <f t="shared" ca="1" si="1"/>
        <v>0</v>
      </c>
      <c r="D5" s="43">
        <f t="shared" ca="1" si="0"/>
        <v>0</v>
      </c>
      <c r="E5" s="45">
        <f t="shared" ca="1" si="0"/>
        <v>0</v>
      </c>
      <c r="F5" s="46">
        <f t="shared" ca="1" si="0"/>
        <v>0</v>
      </c>
      <c r="G5" s="57">
        <f t="shared" ca="1" si="0"/>
        <v>0</v>
      </c>
      <c r="H5" s="53">
        <f t="shared" ca="1" si="2"/>
        <v>0</v>
      </c>
    </row>
    <row r="6" spans="1:8">
      <c r="A6" s="75"/>
      <c r="B6" s="54">
        <v>4</v>
      </c>
      <c r="C6" s="50">
        <f t="shared" ca="1" si="1"/>
        <v>0</v>
      </c>
      <c r="D6" s="44">
        <f t="shared" ca="1" si="0"/>
        <v>0</v>
      </c>
      <c r="E6" s="46">
        <f t="shared" ca="1" si="0"/>
        <v>1</v>
      </c>
      <c r="F6" s="47">
        <f t="shared" ca="1" si="0"/>
        <v>0</v>
      </c>
      <c r="G6" s="58">
        <f t="shared" ca="1" si="0"/>
        <v>0</v>
      </c>
      <c r="H6" s="54">
        <f t="shared" ca="1" si="2"/>
        <v>1</v>
      </c>
    </row>
    <row r="7" spans="1:8" ht="15" thickBot="1">
      <c r="A7" s="76"/>
      <c r="B7" s="55">
        <v>5</v>
      </c>
      <c r="C7" s="69">
        <f t="shared" ca="1" si="1"/>
        <v>0</v>
      </c>
      <c r="D7" s="70">
        <f t="shared" ca="1" si="0"/>
        <v>0</v>
      </c>
      <c r="E7" s="71">
        <f t="shared" ca="1" si="0"/>
        <v>0</v>
      </c>
      <c r="F7" s="72">
        <f t="shared" ca="1" si="0"/>
        <v>0</v>
      </c>
      <c r="G7" s="73">
        <f t="shared" ca="1" si="0"/>
        <v>0</v>
      </c>
      <c r="H7" s="55">
        <f t="shared" ca="1" si="2"/>
        <v>0</v>
      </c>
    </row>
    <row r="8" spans="1:8" ht="15" thickBot="1">
      <c r="B8" s="3" t="s">
        <v>211</v>
      </c>
      <c r="C8" s="64">
        <f ca="1">SUM(C3:C7)</f>
        <v>0</v>
      </c>
      <c r="D8" s="65">
        <f t="shared" ref="D8:G8" ca="1" si="3">SUM(D3:D7)</f>
        <v>0</v>
      </c>
      <c r="E8" s="66">
        <f t="shared" ca="1" si="3"/>
        <v>1</v>
      </c>
      <c r="F8" s="67">
        <f t="shared" ca="1" si="3"/>
        <v>0</v>
      </c>
      <c r="G8" s="68">
        <f t="shared" ca="1" si="3"/>
        <v>1</v>
      </c>
    </row>
  </sheetData>
  <mergeCells count="2">
    <mergeCell ref="A3:A7"/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J18" sqref="J18"/>
    </sheetView>
  </sheetViews>
  <sheetFormatPr baseColWidth="10" defaultRowHeight="14.25"/>
  <sheetData>
    <row r="1" spans="1:1" ht="15">
      <c r="A1" s="1" t="s">
        <v>209</v>
      </c>
    </row>
    <row r="2" spans="1:1" ht="15">
      <c r="A2" s="1" t="s">
        <v>198</v>
      </c>
    </row>
    <row r="3" spans="1:1" ht="15">
      <c r="A3" s="1" t="s">
        <v>200</v>
      </c>
    </row>
    <row r="4" spans="1:1" ht="15">
      <c r="A4" s="1" t="s">
        <v>194</v>
      </c>
    </row>
    <row r="5" spans="1:1" ht="15">
      <c r="A5" s="1" t="s">
        <v>193</v>
      </c>
    </row>
    <row r="6" spans="1:1" ht="15">
      <c r="A6" s="1" t="s">
        <v>206</v>
      </c>
    </row>
    <row r="7" spans="1:1" ht="15">
      <c r="A7" s="1" t="s">
        <v>192</v>
      </c>
    </row>
    <row r="8" spans="1:1" ht="15">
      <c r="A8" s="1" t="s">
        <v>202</v>
      </c>
    </row>
    <row r="9" spans="1:1" ht="15">
      <c r="A9" s="1" t="s">
        <v>199</v>
      </c>
    </row>
    <row r="10" spans="1:1" ht="15">
      <c r="A10" s="1" t="s">
        <v>195</v>
      </c>
    </row>
    <row r="11" spans="1:1" ht="15">
      <c r="A11" s="1" t="s">
        <v>196</v>
      </c>
    </row>
    <row r="12" spans="1:1" ht="15">
      <c r="A12" s="1" t="s">
        <v>197</v>
      </c>
    </row>
    <row r="13" spans="1:1" ht="15">
      <c r="A13" s="1" t="s">
        <v>204</v>
      </c>
    </row>
    <row r="14" spans="1:1" ht="15">
      <c r="A14" s="1" t="s">
        <v>205</v>
      </c>
    </row>
    <row r="15" spans="1:1" ht="15">
      <c r="A15" s="1" t="s">
        <v>208</v>
      </c>
    </row>
    <row r="16" spans="1:1" ht="15">
      <c r="A16" s="1" t="s">
        <v>207</v>
      </c>
    </row>
    <row r="17" spans="1:1" ht="15">
      <c r="A17" s="1" t="s">
        <v>203</v>
      </c>
    </row>
    <row r="18" spans="1:1" ht="15">
      <c r="A18" s="1" t="s">
        <v>201</v>
      </c>
    </row>
  </sheetData>
  <sortState ref="A1:A35">
    <sortCondition ref="A1:A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H23" sqref="H23"/>
    </sheetView>
  </sheetViews>
  <sheetFormatPr baseColWidth="10" defaultRowHeight="14.25"/>
  <sheetData>
    <row r="1" spans="1:1" ht="15">
      <c r="A1" s="1" t="s">
        <v>165</v>
      </c>
    </row>
    <row r="2" spans="1:1" ht="15">
      <c r="A2" s="1" t="s">
        <v>176</v>
      </c>
    </row>
    <row r="3" spans="1:1" ht="15">
      <c r="A3" s="1" t="s">
        <v>170</v>
      </c>
    </row>
    <row r="4" spans="1:1" ht="15">
      <c r="A4" s="1" t="s">
        <v>173</v>
      </c>
    </row>
    <row r="5" spans="1:1" ht="15">
      <c r="A5" s="1" t="s">
        <v>183</v>
      </c>
    </row>
    <row r="6" spans="1:1" ht="15">
      <c r="A6" s="1" t="s">
        <v>169</v>
      </c>
    </row>
    <row r="7" spans="1:1" ht="15">
      <c r="A7" s="1" t="s">
        <v>172</v>
      </c>
    </row>
    <row r="8" spans="1:1" ht="15">
      <c r="A8" s="1" t="s">
        <v>186</v>
      </c>
    </row>
    <row r="9" spans="1:1" ht="15">
      <c r="A9" s="1" t="s">
        <v>166</v>
      </c>
    </row>
    <row r="10" spans="1:1" ht="15">
      <c r="A10" s="1" t="s">
        <v>187</v>
      </c>
    </row>
    <row r="11" spans="1:1" ht="15">
      <c r="A11" s="1" t="s">
        <v>179</v>
      </c>
    </row>
    <row r="12" spans="1:1" ht="15">
      <c r="A12" s="1" t="s">
        <v>189</v>
      </c>
    </row>
    <row r="13" spans="1:1" ht="15">
      <c r="A13" s="1" t="s">
        <v>182</v>
      </c>
    </row>
    <row r="14" spans="1:1" ht="15">
      <c r="A14" s="1" t="s">
        <v>167</v>
      </c>
    </row>
    <row r="15" spans="1:1" ht="15">
      <c r="A15" s="1" t="s">
        <v>168</v>
      </c>
    </row>
    <row r="16" spans="1:1" ht="15">
      <c r="A16" s="1" t="s">
        <v>177</v>
      </c>
    </row>
    <row r="17" spans="1:1" ht="15">
      <c r="A17" s="1" t="s">
        <v>181</v>
      </c>
    </row>
    <row r="18" spans="1:1" ht="15">
      <c r="A18" s="1" t="s">
        <v>178</v>
      </c>
    </row>
    <row r="19" spans="1:1" ht="15">
      <c r="A19" s="1" t="s">
        <v>171</v>
      </c>
    </row>
    <row r="20" spans="1:1" ht="15">
      <c r="A20" s="1" t="s">
        <v>184</v>
      </c>
    </row>
    <row r="21" spans="1:1" ht="15">
      <c r="A21" s="1" t="s">
        <v>175</v>
      </c>
    </row>
    <row r="22" spans="1:1" ht="15">
      <c r="A22" s="1" t="s">
        <v>188</v>
      </c>
    </row>
    <row r="23" spans="1:1" ht="15">
      <c r="A23" s="1" t="s">
        <v>180</v>
      </c>
    </row>
    <row r="24" spans="1:1" ht="15">
      <c r="A24" s="1" t="s">
        <v>174</v>
      </c>
    </row>
    <row r="25" spans="1:1" ht="15">
      <c r="A25" s="1" t="s">
        <v>185</v>
      </c>
    </row>
  </sheetData>
  <sortState ref="A1:A49">
    <sortCondition ref="A1:A4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49"/>
    </sheetView>
  </sheetViews>
  <sheetFormatPr baseColWidth="10" defaultRowHeight="14.25"/>
  <sheetData>
    <row r="1" spans="1:1" ht="15">
      <c r="A1" s="1" t="s">
        <v>152</v>
      </c>
    </row>
    <row r="2" spans="1:1" ht="15">
      <c r="A2" s="1" t="s">
        <v>147</v>
      </c>
    </row>
    <row r="3" spans="1:1" ht="15">
      <c r="A3" s="1" t="s">
        <v>154</v>
      </c>
    </row>
    <row r="4" spans="1:1" ht="15">
      <c r="A4" s="1" t="s">
        <v>150</v>
      </c>
    </row>
    <row r="5" spans="1:1" ht="15">
      <c r="A5" s="1" t="s">
        <v>158</v>
      </c>
    </row>
    <row r="6" spans="1:1" ht="15">
      <c r="A6" s="1" t="s">
        <v>157</v>
      </c>
    </row>
    <row r="7" spans="1:1" ht="15">
      <c r="A7" s="1" t="s">
        <v>141</v>
      </c>
    </row>
    <row r="8" spans="1:1" ht="15">
      <c r="A8" s="1" t="s">
        <v>140</v>
      </c>
    </row>
    <row r="9" spans="1:1" ht="15">
      <c r="A9" s="1" t="s">
        <v>148</v>
      </c>
    </row>
    <row r="10" spans="1:1" ht="15">
      <c r="A10" s="1" t="s">
        <v>143</v>
      </c>
    </row>
    <row r="11" spans="1:1" ht="15">
      <c r="A11" s="1" t="s">
        <v>153</v>
      </c>
    </row>
    <row r="12" spans="1:1" ht="15">
      <c r="A12" s="1" t="s">
        <v>155</v>
      </c>
    </row>
    <row r="13" spans="1:1" ht="15">
      <c r="A13" s="1" t="s">
        <v>149</v>
      </c>
    </row>
    <row r="14" spans="1:1" ht="15">
      <c r="A14" s="1" t="s">
        <v>139</v>
      </c>
    </row>
    <row r="15" spans="1:1" ht="15">
      <c r="A15" s="1" t="s">
        <v>159</v>
      </c>
    </row>
    <row r="16" spans="1:1" ht="15">
      <c r="A16" s="1" t="s">
        <v>146</v>
      </c>
    </row>
    <row r="17" spans="1:1" ht="15">
      <c r="A17" s="1" t="s">
        <v>156</v>
      </c>
    </row>
    <row r="18" spans="1:1" ht="15">
      <c r="A18" s="1" t="s">
        <v>144</v>
      </c>
    </row>
    <row r="19" spans="1:1" ht="15">
      <c r="A19" s="1" t="s">
        <v>145</v>
      </c>
    </row>
    <row r="20" spans="1:1" ht="15">
      <c r="A20" s="1" t="s">
        <v>160</v>
      </c>
    </row>
    <row r="21" spans="1:1" ht="15">
      <c r="A21" s="1" t="s">
        <v>137</v>
      </c>
    </row>
    <row r="22" spans="1:1" ht="15">
      <c r="A22" s="1" t="s">
        <v>161</v>
      </c>
    </row>
    <row r="23" spans="1:1" ht="15">
      <c r="A23" s="1" t="s">
        <v>151</v>
      </c>
    </row>
    <row r="24" spans="1:1" ht="15">
      <c r="A24" s="1" t="s">
        <v>138</v>
      </c>
    </row>
    <row r="25" spans="1:1" ht="15">
      <c r="A25" s="1" t="s">
        <v>142</v>
      </c>
    </row>
  </sheetData>
  <sortState ref="A1:A49">
    <sortCondition ref="A1:A4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" sqref="B1:F1"/>
    </sheetView>
  </sheetViews>
  <sheetFormatPr baseColWidth="10" defaultRowHeight="14.25"/>
  <cols>
    <col min="1" max="1" width="33.25" customWidth="1"/>
  </cols>
  <sheetData>
    <row r="1" spans="1:6" ht="15">
      <c r="A1" s="6" t="s">
        <v>120</v>
      </c>
      <c r="B1" s="37">
        <v>1</v>
      </c>
      <c r="C1" s="38">
        <v>2</v>
      </c>
      <c r="D1" s="39">
        <v>3</v>
      </c>
      <c r="E1" s="40">
        <v>4</v>
      </c>
      <c r="F1" s="41">
        <v>5</v>
      </c>
    </row>
    <row r="2" spans="1:6">
      <c r="A2" s="23">
        <v>1</v>
      </c>
      <c r="B2" s="23" t="s">
        <v>121</v>
      </c>
      <c r="C2" s="24" t="s">
        <v>122</v>
      </c>
      <c r="D2" s="25" t="s">
        <v>123</v>
      </c>
      <c r="E2" s="26" t="s">
        <v>124</v>
      </c>
      <c r="F2" s="27" t="s">
        <v>125</v>
      </c>
    </row>
    <row r="3" spans="1:6">
      <c r="A3" s="26">
        <v>2</v>
      </c>
      <c r="B3" s="24" t="s">
        <v>122</v>
      </c>
      <c r="C3" s="26" t="s">
        <v>124</v>
      </c>
      <c r="D3" s="28" t="s">
        <v>126</v>
      </c>
      <c r="E3" s="29" t="s">
        <v>127</v>
      </c>
      <c r="F3" s="31" t="s">
        <v>128</v>
      </c>
    </row>
    <row r="4" spans="1:6">
      <c r="A4" s="30">
        <v>3</v>
      </c>
      <c r="B4" s="25" t="s">
        <v>123</v>
      </c>
      <c r="C4" s="28" t="s">
        <v>126</v>
      </c>
      <c r="D4" s="30" t="s">
        <v>129</v>
      </c>
      <c r="E4" s="32" t="s">
        <v>130</v>
      </c>
      <c r="F4" s="33" t="s">
        <v>131</v>
      </c>
    </row>
    <row r="5" spans="1:6">
      <c r="A5" s="34">
        <v>4</v>
      </c>
      <c r="B5" s="26" t="s">
        <v>124</v>
      </c>
      <c r="C5" s="29" t="s">
        <v>127</v>
      </c>
      <c r="D5" s="32" t="s">
        <v>130</v>
      </c>
      <c r="E5" s="34" t="s">
        <v>132</v>
      </c>
      <c r="F5" s="35" t="s">
        <v>133</v>
      </c>
    </row>
    <row r="6" spans="1:6">
      <c r="A6" s="36">
        <v>5</v>
      </c>
      <c r="B6" s="27" t="s">
        <v>125</v>
      </c>
      <c r="C6" s="31" t="s">
        <v>128</v>
      </c>
      <c r="D6" s="33" t="s">
        <v>131</v>
      </c>
      <c r="E6" s="35" t="s">
        <v>133</v>
      </c>
      <c r="F6" s="36" t="s">
        <v>134</v>
      </c>
    </row>
    <row r="7" spans="1:6">
      <c r="C7" s="22"/>
    </row>
    <row r="8" spans="1:6">
      <c r="B8">
        <v>1</v>
      </c>
      <c r="C8">
        <v>2</v>
      </c>
      <c r="D8">
        <v>3</v>
      </c>
      <c r="E8">
        <v>4</v>
      </c>
      <c r="F8">
        <v>5</v>
      </c>
    </row>
    <row r="9" spans="1:6">
      <c r="B9">
        <v>2</v>
      </c>
      <c r="C9">
        <v>4</v>
      </c>
      <c r="D9">
        <v>6</v>
      </c>
      <c r="E9">
        <v>8</v>
      </c>
      <c r="F9">
        <v>10</v>
      </c>
    </row>
    <row r="10" spans="1:6">
      <c r="B10">
        <v>3</v>
      </c>
      <c r="C10">
        <v>6</v>
      </c>
      <c r="D10">
        <v>9</v>
      </c>
      <c r="E10">
        <v>12</v>
      </c>
      <c r="F10">
        <v>15</v>
      </c>
    </row>
    <row r="11" spans="1:6">
      <c r="B11">
        <v>4</v>
      </c>
      <c r="C11">
        <v>8</v>
      </c>
      <c r="D11">
        <v>12</v>
      </c>
      <c r="E11">
        <v>16</v>
      </c>
      <c r="F11">
        <v>20</v>
      </c>
    </row>
    <row r="12" spans="1:6">
      <c r="B12">
        <v>5</v>
      </c>
      <c r="C12">
        <v>10</v>
      </c>
      <c r="D12">
        <v>15</v>
      </c>
      <c r="E12">
        <v>20</v>
      </c>
      <c r="F12">
        <v>25</v>
      </c>
    </row>
  </sheetData>
  <conditionalFormatting sqref="B8:F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4" sqref="C4"/>
    </sheetView>
  </sheetViews>
  <sheetFormatPr baseColWidth="10" defaultColWidth="22.875" defaultRowHeight="14.25"/>
  <cols>
    <col min="3" max="3" width="30.375" customWidth="1"/>
  </cols>
  <sheetData>
    <row r="1" spans="1:4" ht="15">
      <c r="A1" s="6" t="s">
        <v>100</v>
      </c>
      <c r="B1" s="7" t="s">
        <v>81</v>
      </c>
      <c r="C1" s="7" t="s">
        <v>101</v>
      </c>
      <c r="D1" s="7" t="s">
        <v>102</v>
      </c>
    </row>
    <row r="2" spans="1:4" ht="28.5">
      <c r="A2" s="5">
        <v>1</v>
      </c>
      <c r="B2" s="5" t="s">
        <v>103</v>
      </c>
      <c r="C2" s="5" t="s">
        <v>104</v>
      </c>
      <c r="D2" s="5" t="s">
        <v>105</v>
      </c>
    </row>
    <row r="3" spans="1:4" ht="42.75">
      <c r="A3" s="5">
        <v>2</v>
      </c>
      <c r="B3" s="5" t="s">
        <v>106</v>
      </c>
      <c r="C3" s="5" t="s">
        <v>107</v>
      </c>
      <c r="D3" s="5" t="s">
        <v>108</v>
      </c>
    </row>
    <row r="4" spans="1:4" ht="42.75">
      <c r="A4" s="5">
        <v>3</v>
      </c>
      <c r="B4" s="5" t="s">
        <v>109</v>
      </c>
      <c r="C4" s="5" t="s">
        <v>110</v>
      </c>
      <c r="D4" s="5" t="s">
        <v>111</v>
      </c>
    </row>
    <row r="5" spans="1:4" ht="57">
      <c r="A5" s="5">
        <v>4</v>
      </c>
      <c r="B5" s="5" t="s">
        <v>112</v>
      </c>
      <c r="C5" s="5" t="s">
        <v>113</v>
      </c>
      <c r="D5" s="5" t="s">
        <v>114</v>
      </c>
    </row>
    <row r="6" spans="1:4" ht="57">
      <c r="A6" s="5">
        <v>5</v>
      </c>
      <c r="B6" s="5" t="s">
        <v>115</v>
      </c>
      <c r="C6" s="5" t="s">
        <v>116</v>
      </c>
      <c r="D6" s="5" t="s">
        <v>117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20" sqref="B20"/>
    </sheetView>
  </sheetViews>
  <sheetFormatPr baseColWidth="10" defaultColWidth="22.375" defaultRowHeight="14.25"/>
  <cols>
    <col min="3" max="3" width="30.125" customWidth="1"/>
  </cols>
  <sheetData>
    <row r="1" spans="1:4" ht="15">
      <c r="A1" s="6" t="s">
        <v>80</v>
      </c>
      <c r="B1" s="7" t="s">
        <v>81</v>
      </c>
      <c r="C1" s="7" t="s">
        <v>82</v>
      </c>
      <c r="D1" s="7" t="s">
        <v>83</v>
      </c>
    </row>
    <row r="2" spans="1:4">
      <c r="A2" s="5">
        <v>1</v>
      </c>
      <c r="B2" s="5" t="s">
        <v>84</v>
      </c>
      <c r="C2" s="5" t="s">
        <v>85</v>
      </c>
      <c r="D2" s="5" t="s">
        <v>86</v>
      </c>
    </row>
    <row r="3" spans="1:4" ht="28.5">
      <c r="A3" s="5">
        <v>2</v>
      </c>
      <c r="B3" s="5" t="s">
        <v>87</v>
      </c>
      <c r="C3" s="5" t="s">
        <v>88</v>
      </c>
      <c r="D3" s="5" t="s">
        <v>89</v>
      </c>
    </row>
    <row r="4" spans="1:4" ht="28.5">
      <c r="A4" s="5">
        <v>3</v>
      </c>
      <c r="B4" s="5" t="s">
        <v>90</v>
      </c>
      <c r="C4" s="5" t="s">
        <v>91</v>
      </c>
      <c r="D4" s="5" t="s">
        <v>92</v>
      </c>
    </row>
    <row r="5" spans="1:4" ht="28.5">
      <c r="A5" s="5">
        <v>4</v>
      </c>
      <c r="B5" s="5" t="s">
        <v>93</v>
      </c>
      <c r="C5" s="5" t="s">
        <v>94</v>
      </c>
      <c r="D5" s="5" t="s">
        <v>95</v>
      </c>
    </row>
    <row r="6" spans="1:4" ht="28.5">
      <c r="A6" s="5">
        <v>5</v>
      </c>
      <c r="B6" s="5" t="s">
        <v>96</v>
      </c>
      <c r="C6" s="5" t="s">
        <v>97</v>
      </c>
      <c r="D6" s="5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RowHeight="14.25"/>
  <cols>
    <col min="1" max="1" width="81.875" bestFit="1" customWidth="1"/>
  </cols>
  <sheetData>
    <row r="1" spans="1:1" ht="15">
      <c r="A1" s="1" t="s">
        <v>9</v>
      </c>
    </row>
    <row r="2" spans="1:1" ht="15">
      <c r="A2" s="1" t="s">
        <v>16</v>
      </c>
    </row>
    <row r="3" spans="1:1" ht="15">
      <c r="A3" s="1" t="s">
        <v>17</v>
      </c>
    </row>
    <row r="4" spans="1:1" ht="15">
      <c r="A4" s="1" t="s">
        <v>12</v>
      </c>
    </row>
    <row r="5" spans="1:1" ht="15">
      <c r="A5" s="1" t="s">
        <v>11</v>
      </c>
    </row>
    <row r="6" spans="1:1" ht="15">
      <c r="A6" s="1" t="s">
        <v>13</v>
      </c>
    </row>
    <row r="7" spans="1:1" ht="15">
      <c r="A7" s="1" t="s">
        <v>15</v>
      </c>
    </row>
    <row r="8" spans="1:1" ht="15">
      <c r="A8" s="1" t="s">
        <v>14</v>
      </c>
    </row>
    <row r="9" spans="1:1" ht="15">
      <c r="A9" s="1" t="s">
        <v>18</v>
      </c>
    </row>
    <row r="10" spans="1:1" ht="15">
      <c r="A10" s="1" t="s">
        <v>10</v>
      </c>
    </row>
  </sheetData>
  <sortState ref="A1:A19">
    <sortCondition ref="A1:A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matriz de riesgos</vt:lpstr>
      <vt:lpstr>Mapa de calor (heatmap)</vt:lpstr>
      <vt:lpstr>Responsables</vt:lpstr>
      <vt:lpstr>Mejoras</vt:lpstr>
      <vt:lpstr>Controles</vt:lpstr>
      <vt:lpstr>Nivel de riesgo</vt:lpstr>
      <vt:lpstr>Impacto</vt:lpstr>
      <vt:lpstr>Probabilidad</vt:lpstr>
      <vt:lpstr>Riesgos</vt:lpstr>
      <vt:lpstr>Proceso area</vt:lpstr>
      <vt:lpstr>Causas</vt:lpstr>
      <vt:lpstr>Consecuencias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Diaz</dc:creator>
  <cp:lastModifiedBy>Erick Josué Oran</cp:lastModifiedBy>
  <dcterms:created xsi:type="dcterms:W3CDTF">2026-02-15T15:51:26Z</dcterms:created>
  <dcterms:modified xsi:type="dcterms:W3CDTF">2026-02-18T13:09:00Z</dcterms:modified>
</cp:coreProperties>
</file>